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'2部门收入总体情况表'!$A$1:$V$71</definedName>
    <definedName name="_xlnm.Print_Area" localSheetId="2">'3部门支出总体情况表'!$A$1:$J$74</definedName>
    <definedName name="_xlnm.Print_Area" localSheetId="3">'4部门财政拨款收支总体情况表'!$A$1:$D$19</definedName>
    <definedName name="_xlnm.Print_Area" localSheetId="4">'5一般公共预算支出情况表'!$A$1:$I$69</definedName>
    <definedName name="_xlnm.Print_Area" localSheetId="5">'6一般公共预算基本支出情况表'!$A$1:$V$66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64" i="57"/>
  <c r="U64"/>
  <c r="T64"/>
  <c r="S64"/>
  <c r="R64"/>
  <c r="Q64"/>
  <c r="P64"/>
  <c r="O64"/>
  <c r="N64"/>
  <c r="M64"/>
  <c r="L64"/>
  <c r="K64"/>
  <c r="J64"/>
  <c r="I64"/>
  <c r="H64"/>
  <c r="G64"/>
  <c r="V54"/>
  <c r="U54"/>
  <c r="T54"/>
  <c r="S54"/>
  <c r="S53" s="1"/>
  <c r="R54"/>
  <c r="Q54"/>
  <c r="P54"/>
  <c r="O54"/>
  <c r="O53" s="1"/>
  <c r="N54"/>
  <c r="M54"/>
  <c r="L54"/>
  <c r="K54"/>
  <c r="K53" s="1"/>
  <c r="J54"/>
  <c r="I54"/>
  <c r="H54"/>
  <c r="G54"/>
  <c r="G53" s="1"/>
  <c r="U53"/>
  <c r="T53"/>
  <c r="R53"/>
  <c r="Q53"/>
  <c r="P53"/>
  <c r="N53"/>
  <c r="M53"/>
  <c r="L53"/>
  <c r="J53"/>
  <c r="I53"/>
  <c r="H53"/>
  <c r="V50"/>
  <c r="U50"/>
  <c r="T50"/>
  <c r="S50"/>
  <c r="R50"/>
  <c r="Q50"/>
  <c r="P50"/>
  <c r="O50"/>
  <c r="N50"/>
  <c r="M50"/>
  <c r="L50"/>
  <c r="K50"/>
  <c r="J50"/>
  <c r="I50"/>
  <c r="H50"/>
  <c r="G50"/>
  <c r="V47"/>
  <c r="U47"/>
  <c r="T47"/>
  <c r="S47"/>
  <c r="R47"/>
  <c r="Q47"/>
  <c r="P47"/>
  <c r="O47"/>
  <c r="N47"/>
  <c r="M47"/>
  <c r="L47"/>
  <c r="K47"/>
  <c r="J47"/>
  <c r="I47"/>
  <c r="H47"/>
  <c r="G47"/>
  <c r="V44"/>
  <c r="U44"/>
  <c r="T44"/>
  <c r="S44"/>
  <c r="R44"/>
  <c r="Q44"/>
  <c r="P44"/>
  <c r="O44"/>
  <c r="N44"/>
  <c r="M44"/>
  <c r="L44"/>
  <c r="K44"/>
  <c r="J44"/>
  <c r="I44"/>
  <c r="H44"/>
  <c r="G44"/>
  <c r="V41"/>
  <c r="U41"/>
  <c r="T41"/>
  <c r="S41"/>
  <c r="R41"/>
  <c r="Q41"/>
  <c r="P41"/>
  <c r="O41"/>
  <c r="N41"/>
  <c r="M41"/>
  <c r="L41"/>
  <c r="K41"/>
  <c r="J41"/>
  <c r="I41"/>
  <c r="H41"/>
  <c r="G41"/>
  <c r="V38"/>
  <c r="U38"/>
  <c r="T38"/>
  <c r="S38"/>
  <c r="R38"/>
  <c r="Q38"/>
  <c r="P38"/>
  <c r="O38"/>
  <c r="N38"/>
  <c r="M38"/>
  <c r="L38"/>
  <c r="K38"/>
  <c r="J38"/>
  <c r="I38"/>
  <c r="H38"/>
  <c r="G38"/>
  <c r="V35"/>
  <c r="U35"/>
  <c r="T35"/>
  <c r="S35"/>
  <c r="R35"/>
  <c r="Q35"/>
  <c r="P35"/>
  <c r="O35"/>
  <c r="N35"/>
  <c r="M35"/>
  <c r="L35"/>
  <c r="K35"/>
  <c r="J35"/>
  <c r="I35"/>
  <c r="H35"/>
  <c r="G35"/>
  <c r="V32"/>
  <c r="U32"/>
  <c r="T32"/>
  <c r="S32"/>
  <c r="R32"/>
  <c r="Q32"/>
  <c r="P32"/>
  <c r="O32"/>
  <c r="N32"/>
  <c r="M32"/>
  <c r="L32"/>
  <c r="K32"/>
  <c r="J32"/>
  <c r="I32"/>
  <c r="H32"/>
  <c r="G32"/>
  <c r="V29"/>
  <c r="U29"/>
  <c r="T29"/>
  <c r="S29"/>
  <c r="R29"/>
  <c r="Q29"/>
  <c r="P29"/>
  <c r="O29"/>
  <c r="N29"/>
  <c r="M29"/>
  <c r="L29"/>
  <c r="K29"/>
  <c r="J29"/>
  <c r="I29"/>
  <c r="H29"/>
  <c r="G29"/>
  <c r="V26"/>
  <c r="U26"/>
  <c r="T26"/>
  <c r="S26"/>
  <c r="R26"/>
  <c r="Q26"/>
  <c r="P26"/>
  <c r="O26"/>
  <c r="N26"/>
  <c r="M26"/>
  <c r="L26"/>
  <c r="K26"/>
  <c r="J26"/>
  <c r="I26"/>
  <c r="H26"/>
  <c r="G26"/>
  <c r="V23"/>
  <c r="U23"/>
  <c r="T23"/>
  <c r="S23"/>
  <c r="R23"/>
  <c r="Q23"/>
  <c r="P23"/>
  <c r="O23"/>
  <c r="N23"/>
  <c r="M23"/>
  <c r="L23"/>
  <c r="K23"/>
  <c r="J23"/>
  <c r="I23"/>
  <c r="H23"/>
  <c r="G23"/>
  <c r="V20"/>
  <c r="U20"/>
  <c r="T20"/>
  <c r="S20"/>
  <c r="R20"/>
  <c r="Q20"/>
  <c r="P20"/>
  <c r="O20"/>
  <c r="N20"/>
  <c r="M20"/>
  <c r="L20"/>
  <c r="K20"/>
  <c r="J20"/>
  <c r="I20"/>
  <c r="H20"/>
  <c r="G20"/>
  <c r="V17"/>
  <c r="U17"/>
  <c r="T17"/>
  <c r="S17"/>
  <c r="R17"/>
  <c r="Q17"/>
  <c r="P17"/>
  <c r="O17"/>
  <c r="N17"/>
  <c r="M17"/>
  <c r="L17"/>
  <c r="K17"/>
  <c r="J17"/>
  <c r="I17"/>
  <c r="H17"/>
  <c r="G17"/>
  <c r="V14"/>
  <c r="U14"/>
  <c r="T14"/>
  <c r="S14"/>
  <c r="R14"/>
  <c r="Q14"/>
  <c r="P14"/>
  <c r="O14"/>
  <c r="N14"/>
  <c r="M14"/>
  <c r="L14"/>
  <c r="K14"/>
  <c r="J14"/>
  <c r="I14"/>
  <c r="H14"/>
  <c r="G14"/>
  <c r="V9"/>
  <c r="U9"/>
  <c r="T9"/>
  <c r="S9"/>
  <c r="R9"/>
  <c r="Q9"/>
  <c r="P9"/>
  <c r="O9"/>
  <c r="O8" s="1"/>
  <c r="N9"/>
  <c r="M9"/>
  <c r="L9"/>
  <c r="K9"/>
  <c r="K8" s="1"/>
  <c r="J9"/>
  <c r="I9"/>
  <c r="H9"/>
  <c r="G9"/>
  <c r="G8" s="1"/>
  <c r="V8"/>
  <c r="U8"/>
  <c r="T8"/>
  <c r="S8"/>
  <c r="S7" s="1"/>
  <c r="R8"/>
  <c r="R7" s="1"/>
  <c r="Q8"/>
  <c r="Q7" s="1"/>
  <c r="P8"/>
  <c r="P7" s="1"/>
  <c r="N8"/>
  <c r="N7" s="1"/>
  <c r="M8"/>
  <c r="M7" s="1"/>
  <c r="L8"/>
  <c r="L7" s="1"/>
  <c r="J8"/>
  <c r="J7" s="1"/>
  <c r="I8"/>
  <c r="I7" s="1"/>
  <c r="H8"/>
  <c r="H7" s="1"/>
  <c r="U7"/>
  <c r="T7"/>
  <c r="I68" i="32"/>
  <c r="I67" s="1"/>
  <c r="I66" s="1"/>
  <c r="H68"/>
  <c r="H67" s="1"/>
  <c r="H66" s="1"/>
  <c r="G68"/>
  <c r="G67" s="1"/>
  <c r="G66" s="1"/>
  <c r="F68"/>
  <c r="F67" s="1"/>
  <c r="F66" s="1"/>
  <c r="E68"/>
  <c r="E67" s="1"/>
  <c r="E66" s="1"/>
  <c r="I64"/>
  <c r="I63" s="1"/>
  <c r="I62" s="1"/>
  <c r="H64"/>
  <c r="H63" s="1"/>
  <c r="H62" s="1"/>
  <c r="G64"/>
  <c r="G63" s="1"/>
  <c r="G62" s="1"/>
  <c r="F64"/>
  <c r="E64"/>
  <c r="E63" s="1"/>
  <c r="E62" s="1"/>
  <c r="F63"/>
  <c r="F62" s="1"/>
  <c r="I60"/>
  <c r="H60"/>
  <c r="G60"/>
  <c r="G57" s="1"/>
  <c r="G56" s="1"/>
  <c r="F60"/>
  <c r="E60"/>
  <c r="I58"/>
  <c r="I57"/>
  <c r="I56" s="1"/>
  <c r="H58"/>
  <c r="G58"/>
  <c r="F58"/>
  <c r="F57" s="1"/>
  <c r="F56" s="1"/>
  <c r="E58"/>
  <c r="I54"/>
  <c r="H54"/>
  <c r="G54"/>
  <c r="F54"/>
  <c r="E54"/>
  <c r="I52"/>
  <c r="H52"/>
  <c r="G52"/>
  <c r="F52"/>
  <c r="E52"/>
  <c r="I50"/>
  <c r="I49" s="1"/>
  <c r="I45" s="1"/>
  <c r="H50"/>
  <c r="G50"/>
  <c r="F50"/>
  <c r="E50"/>
  <c r="E49" s="1"/>
  <c r="I47"/>
  <c r="I46"/>
  <c r="H47"/>
  <c r="H46" s="1"/>
  <c r="G47"/>
  <c r="G46" s="1"/>
  <c r="F47"/>
  <c r="E47"/>
  <c r="E46" s="1"/>
  <c r="F46"/>
  <c r="I42"/>
  <c r="I41" s="1"/>
  <c r="I40" s="1"/>
  <c r="H42"/>
  <c r="H41"/>
  <c r="H40" s="1"/>
  <c r="G42"/>
  <c r="G41" s="1"/>
  <c r="G40" s="1"/>
  <c r="F42"/>
  <c r="F41" s="1"/>
  <c r="F40" s="1"/>
  <c r="E42"/>
  <c r="E41" s="1"/>
  <c r="E40" s="1"/>
  <c r="I37"/>
  <c r="H37"/>
  <c r="G37"/>
  <c r="F37"/>
  <c r="E37"/>
  <c r="I26"/>
  <c r="H26"/>
  <c r="G26"/>
  <c r="F26"/>
  <c r="F9" s="1"/>
  <c r="F8" s="1"/>
  <c r="E26"/>
  <c r="I21"/>
  <c r="H21"/>
  <c r="G21"/>
  <c r="F21"/>
  <c r="E21"/>
  <c r="I10"/>
  <c r="H10"/>
  <c r="G10"/>
  <c r="F10"/>
  <c r="E10"/>
  <c r="J72" i="9"/>
  <c r="J71" s="1"/>
  <c r="J70" s="1"/>
  <c r="I72"/>
  <c r="I71" s="1"/>
  <c r="I70" s="1"/>
  <c r="H72"/>
  <c r="H71" s="1"/>
  <c r="H70" s="1"/>
  <c r="G72"/>
  <c r="F72"/>
  <c r="F71" s="1"/>
  <c r="F70" s="1"/>
  <c r="E72"/>
  <c r="E71" s="1"/>
  <c r="E70" s="1"/>
  <c r="G71"/>
  <c r="G70" s="1"/>
  <c r="J68"/>
  <c r="J67" s="1"/>
  <c r="J66" s="1"/>
  <c r="I68"/>
  <c r="H68"/>
  <c r="H67" s="1"/>
  <c r="H66" s="1"/>
  <c r="G68"/>
  <c r="G67" s="1"/>
  <c r="G66" s="1"/>
  <c r="F68"/>
  <c r="F67" s="1"/>
  <c r="F66" s="1"/>
  <c r="E68"/>
  <c r="E67" s="1"/>
  <c r="E66" s="1"/>
  <c r="I67"/>
  <c r="I66" s="1"/>
  <c r="J64"/>
  <c r="I64"/>
  <c r="I61" s="1"/>
  <c r="I60" s="1"/>
  <c r="H64"/>
  <c r="G64"/>
  <c r="F64"/>
  <c r="E64"/>
  <c r="E61" s="1"/>
  <c r="E60" s="1"/>
  <c r="J62"/>
  <c r="J61" s="1"/>
  <c r="J60" s="1"/>
  <c r="I62"/>
  <c r="H62"/>
  <c r="G62"/>
  <c r="G61" s="1"/>
  <c r="G60" s="1"/>
  <c r="F62"/>
  <c r="F61" s="1"/>
  <c r="F60" s="1"/>
  <c r="E62"/>
  <c r="H61"/>
  <c r="H60" s="1"/>
  <c r="J57"/>
  <c r="I57"/>
  <c r="H57"/>
  <c r="G57"/>
  <c r="F57"/>
  <c r="E57"/>
  <c r="J54"/>
  <c r="I54"/>
  <c r="H54"/>
  <c r="G54"/>
  <c r="F54"/>
  <c r="F50" s="1"/>
  <c r="E54"/>
  <c r="J51"/>
  <c r="I51"/>
  <c r="H51"/>
  <c r="H50" s="1"/>
  <c r="G51"/>
  <c r="G50" s="1"/>
  <c r="F51"/>
  <c r="E51"/>
  <c r="J50"/>
  <c r="J47"/>
  <c r="I47"/>
  <c r="I46" s="1"/>
  <c r="H47"/>
  <c r="H46" s="1"/>
  <c r="G47"/>
  <c r="F47"/>
  <c r="E47"/>
  <c r="E46" s="1"/>
  <c r="J46"/>
  <c r="G46"/>
  <c r="F46"/>
  <c r="J42"/>
  <c r="J41" s="1"/>
  <c r="J40" s="1"/>
  <c r="I42"/>
  <c r="I41" s="1"/>
  <c r="I40" s="1"/>
  <c r="H42"/>
  <c r="G42"/>
  <c r="G41" s="1"/>
  <c r="G40" s="1"/>
  <c r="F42"/>
  <c r="F41" s="1"/>
  <c r="F40" s="1"/>
  <c r="E42"/>
  <c r="H41"/>
  <c r="H40" s="1"/>
  <c r="E41"/>
  <c r="E40" s="1"/>
  <c r="J37"/>
  <c r="I37"/>
  <c r="H37"/>
  <c r="G37"/>
  <c r="F37"/>
  <c r="E37"/>
  <c r="J26"/>
  <c r="I26"/>
  <c r="H26"/>
  <c r="G26"/>
  <c r="F26"/>
  <c r="E26"/>
  <c r="J21"/>
  <c r="I21"/>
  <c r="H21"/>
  <c r="G21"/>
  <c r="F21"/>
  <c r="E21"/>
  <c r="J10"/>
  <c r="I10"/>
  <c r="I9" s="1"/>
  <c r="I8" s="1"/>
  <c r="H10"/>
  <c r="H9" s="1"/>
  <c r="H8" s="1"/>
  <c r="G10"/>
  <c r="F10"/>
  <c r="E10"/>
  <c r="E9" s="1"/>
  <c r="E8" s="1"/>
  <c r="V69" i="5"/>
  <c r="V68" s="1"/>
  <c r="V67" s="1"/>
  <c r="U69"/>
  <c r="U68" s="1"/>
  <c r="U67" s="1"/>
  <c r="T69"/>
  <c r="S69"/>
  <c r="S68" s="1"/>
  <c r="S67" s="1"/>
  <c r="R69"/>
  <c r="R68" s="1"/>
  <c r="R67" s="1"/>
  <c r="Q69"/>
  <c r="P69"/>
  <c r="O69"/>
  <c r="O68" s="1"/>
  <c r="O67" s="1"/>
  <c r="N69"/>
  <c r="N68" s="1"/>
  <c r="N67" s="1"/>
  <c r="M69"/>
  <c r="M68" s="1"/>
  <c r="M67" s="1"/>
  <c r="L69"/>
  <c r="K69"/>
  <c r="K68" s="1"/>
  <c r="K67" s="1"/>
  <c r="J69"/>
  <c r="J68" s="1"/>
  <c r="J67" s="1"/>
  <c r="I69"/>
  <c r="H69"/>
  <c r="G69"/>
  <c r="G68" s="1"/>
  <c r="G67" s="1"/>
  <c r="F69"/>
  <c r="F68" s="1"/>
  <c r="F67" s="1"/>
  <c r="E69"/>
  <c r="E68" s="1"/>
  <c r="E67" s="1"/>
  <c r="T68"/>
  <c r="T67" s="1"/>
  <c r="Q68"/>
  <c r="Q67" s="1"/>
  <c r="P68"/>
  <c r="P67" s="1"/>
  <c r="L68"/>
  <c r="L67" s="1"/>
  <c r="I68"/>
  <c r="I67" s="1"/>
  <c r="H68"/>
  <c r="H67" s="1"/>
  <c r="V65"/>
  <c r="U65"/>
  <c r="U64" s="1"/>
  <c r="U63" s="1"/>
  <c r="T65"/>
  <c r="T64" s="1"/>
  <c r="T63" s="1"/>
  <c r="S65"/>
  <c r="R65"/>
  <c r="Q65"/>
  <c r="Q64" s="1"/>
  <c r="Q63" s="1"/>
  <c r="P65"/>
  <c r="P64" s="1"/>
  <c r="P63" s="1"/>
  <c r="O65"/>
  <c r="N65"/>
  <c r="M65"/>
  <c r="M64" s="1"/>
  <c r="M63" s="1"/>
  <c r="L65"/>
  <c r="L64" s="1"/>
  <c r="L63" s="1"/>
  <c r="K65"/>
  <c r="J65"/>
  <c r="I65"/>
  <c r="I64" s="1"/>
  <c r="I63" s="1"/>
  <c r="H65"/>
  <c r="H64" s="1"/>
  <c r="H63" s="1"/>
  <c r="G65"/>
  <c r="F65"/>
  <c r="E65"/>
  <c r="E64" s="1"/>
  <c r="E63" s="1"/>
  <c r="V64"/>
  <c r="V63" s="1"/>
  <c r="S64"/>
  <c r="S63" s="1"/>
  <c r="R64"/>
  <c r="R63" s="1"/>
  <c r="O64"/>
  <c r="O63" s="1"/>
  <c r="N64"/>
  <c r="N63" s="1"/>
  <c r="K64"/>
  <c r="K63" s="1"/>
  <c r="J64"/>
  <c r="J63" s="1"/>
  <c r="G64"/>
  <c r="G63" s="1"/>
  <c r="F64"/>
  <c r="F63" s="1"/>
  <c r="V61"/>
  <c r="U61"/>
  <c r="T61"/>
  <c r="S61"/>
  <c r="S58" s="1"/>
  <c r="S57" s="1"/>
  <c r="R61"/>
  <c r="Q61"/>
  <c r="P61"/>
  <c r="O61"/>
  <c r="N61"/>
  <c r="M61"/>
  <c r="L61"/>
  <c r="K61"/>
  <c r="K58" s="1"/>
  <c r="K57" s="1"/>
  <c r="J61"/>
  <c r="I61"/>
  <c r="H61"/>
  <c r="G61"/>
  <c r="F61"/>
  <c r="E61"/>
  <c r="V59"/>
  <c r="V58" s="1"/>
  <c r="V57" s="1"/>
  <c r="U59"/>
  <c r="U58" s="1"/>
  <c r="U57" s="1"/>
  <c r="T59"/>
  <c r="S59"/>
  <c r="R59"/>
  <c r="Q59"/>
  <c r="Q58" s="1"/>
  <c r="Q57" s="1"/>
  <c r="P59"/>
  <c r="O59"/>
  <c r="N59"/>
  <c r="N58" s="1"/>
  <c r="N57" s="1"/>
  <c r="M59"/>
  <c r="M58" s="1"/>
  <c r="M57" s="1"/>
  <c r="L59"/>
  <c r="K59"/>
  <c r="J59"/>
  <c r="I59"/>
  <c r="I58" s="1"/>
  <c r="I57" s="1"/>
  <c r="H59"/>
  <c r="G59"/>
  <c r="F59"/>
  <c r="F58" s="1"/>
  <c r="F57" s="1"/>
  <c r="E59"/>
  <c r="E58" s="1"/>
  <c r="E57" s="1"/>
  <c r="R58"/>
  <c r="R57" s="1"/>
  <c r="O58"/>
  <c r="O57" s="1"/>
  <c r="J58"/>
  <c r="J57" s="1"/>
  <c r="G58"/>
  <c r="G57" s="1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U50" s="1"/>
  <c r="T51"/>
  <c r="T50" s="1"/>
  <c r="S51"/>
  <c r="R51"/>
  <c r="Q51"/>
  <c r="Q50" s="1"/>
  <c r="P51"/>
  <c r="O51"/>
  <c r="N51"/>
  <c r="M51"/>
  <c r="M50" s="1"/>
  <c r="L51"/>
  <c r="L50" s="1"/>
  <c r="K51"/>
  <c r="J51"/>
  <c r="I51"/>
  <c r="I50" s="1"/>
  <c r="H51"/>
  <c r="G51"/>
  <c r="F51"/>
  <c r="E51"/>
  <c r="E50" s="1"/>
  <c r="P50"/>
  <c r="H50"/>
  <c r="V48"/>
  <c r="V47" s="1"/>
  <c r="U48"/>
  <c r="T48"/>
  <c r="T47" s="1"/>
  <c r="T46" s="1"/>
  <c r="S48"/>
  <c r="S47" s="1"/>
  <c r="R48"/>
  <c r="R47" s="1"/>
  <c r="Q48"/>
  <c r="Q47" s="1"/>
  <c r="Q46" s="1"/>
  <c r="P48"/>
  <c r="P47" s="1"/>
  <c r="P46" s="1"/>
  <c r="O48"/>
  <c r="O47" s="1"/>
  <c r="N48"/>
  <c r="N47" s="1"/>
  <c r="M48"/>
  <c r="L48"/>
  <c r="L47" s="1"/>
  <c r="L46" s="1"/>
  <c r="K48"/>
  <c r="K47" s="1"/>
  <c r="J48"/>
  <c r="J47" s="1"/>
  <c r="I48"/>
  <c r="I47" s="1"/>
  <c r="I46" s="1"/>
  <c r="H48"/>
  <c r="H47" s="1"/>
  <c r="H46" s="1"/>
  <c r="G48"/>
  <c r="G47" s="1"/>
  <c r="F48"/>
  <c r="F47" s="1"/>
  <c r="E48"/>
  <c r="U47"/>
  <c r="M47"/>
  <c r="E47"/>
  <c r="V43"/>
  <c r="V42" s="1"/>
  <c r="V41" s="1"/>
  <c r="U43"/>
  <c r="U42" s="1"/>
  <c r="U41" s="1"/>
  <c r="T43"/>
  <c r="T42" s="1"/>
  <c r="T41" s="1"/>
  <c r="S43"/>
  <c r="R43"/>
  <c r="Q43"/>
  <c r="Q42" s="1"/>
  <c r="Q41" s="1"/>
  <c r="P43"/>
  <c r="P42" s="1"/>
  <c r="P41" s="1"/>
  <c r="O43"/>
  <c r="O42" s="1"/>
  <c r="O41" s="1"/>
  <c r="N43"/>
  <c r="N42" s="1"/>
  <c r="N41" s="1"/>
  <c r="M43"/>
  <c r="M42" s="1"/>
  <c r="M41" s="1"/>
  <c r="L43"/>
  <c r="L42" s="1"/>
  <c r="L41" s="1"/>
  <c r="K43"/>
  <c r="J43"/>
  <c r="I43"/>
  <c r="I42" s="1"/>
  <c r="I41" s="1"/>
  <c r="H43"/>
  <c r="H42" s="1"/>
  <c r="H41" s="1"/>
  <c r="G43"/>
  <c r="G42" s="1"/>
  <c r="G41" s="1"/>
  <c r="F43"/>
  <c r="F42" s="1"/>
  <c r="F41" s="1"/>
  <c r="E43"/>
  <c r="E42" s="1"/>
  <c r="E41" s="1"/>
  <c r="S42"/>
  <c r="S41" s="1"/>
  <c r="R42"/>
  <c r="R41" s="1"/>
  <c r="K42"/>
  <c r="K41" s="1"/>
  <c r="J42"/>
  <c r="J41" s="1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2"/>
  <c r="U22"/>
  <c r="T22"/>
  <c r="S22"/>
  <c r="R22"/>
  <c r="R10" s="1"/>
  <c r="R9" s="1"/>
  <c r="Q22"/>
  <c r="P22"/>
  <c r="O22"/>
  <c r="N22"/>
  <c r="M22"/>
  <c r="L22"/>
  <c r="K22"/>
  <c r="J22"/>
  <c r="J10" s="1"/>
  <c r="J9" s="1"/>
  <c r="I22"/>
  <c r="H22"/>
  <c r="G22"/>
  <c r="F22"/>
  <c r="E22"/>
  <c r="V11"/>
  <c r="U11"/>
  <c r="T11"/>
  <c r="T10" s="1"/>
  <c r="T9" s="1"/>
  <c r="S11"/>
  <c r="R11"/>
  <c r="Q11"/>
  <c r="P11"/>
  <c r="P10" s="1"/>
  <c r="P9" s="1"/>
  <c r="O11"/>
  <c r="O10" s="1"/>
  <c r="O9" s="1"/>
  <c r="N11"/>
  <c r="M11"/>
  <c r="L11"/>
  <c r="L10" s="1"/>
  <c r="L9" s="1"/>
  <c r="K11"/>
  <c r="J11"/>
  <c r="I11"/>
  <c r="H11"/>
  <c r="H10" s="1"/>
  <c r="H9" s="1"/>
  <c r="G11"/>
  <c r="G10" s="1"/>
  <c r="G9" s="1"/>
  <c r="F11"/>
  <c r="E11"/>
  <c r="V10"/>
  <c r="V9" s="1"/>
  <c r="S10"/>
  <c r="S9" s="1"/>
  <c r="N10"/>
  <c r="N9" s="1"/>
  <c r="K10"/>
  <c r="K9" s="1"/>
  <c r="F10"/>
  <c r="F9" s="1"/>
  <c r="E57" i="32"/>
  <c r="E56" s="1"/>
  <c r="H8" i="5" l="1"/>
  <c r="M46"/>
  <c r="E45" i="9"/>
  <c r="H45" i="32"/>
  <c r="H49"/>
  <c r="E10" i="5"/>
  <c r="E9" s="1"/>
  <c r="E8" s="1"/>
  <c r="I10"/>
  <c r="I9" s="1"/>
  <c r="M10"/>
  <c r="M9" s="1"/>
  <c r="Q10"/>
  <c r="Q9" s="1"/>
  <c r="Q8" s="1"/>
  <c r="U10"/>
  <c r="U9" s="1"/>
  <c r="U8" s="1"/>
  <c r="F50"/>
  <c r="F46" s="1"/>
  <c r="F8" s="1"/>
  <c r="J50"/>
  <c r="N50"/>
  <c r="R50"/>
  <c r="R46" s="1"/>
  <c r="R8" s="1"/>
  <c r="V50"/>
  <c r="V46" s="1"/>
  <c r="V8" s="1"/>
  <c r="F9" i="9"/>
  <c r="F8" s="1"/>
  <c r="J9"/>
  <c r="J8" s="1"/>
  <c r="J7" s="1"/>
  <c r="F45"/>
  <c r="E50"/>
  <c r="I50"/>
  <c r="E9" i="32"/>
  <c r="E8" s="1"/>
  <c r="E7" s="1"/>
  <c r="H9"/>
  <c r="H8" s="1"/>
  <c r="G7" i="57"/>
  <c r="K7"/>
  <c r="O7"/>
  <c r="E46" i="5"/>
  <c r="U46"/>
  <c r="I45" i="9"/>
  <c r="G46" i="5"/>
  <c r="J45" i="9"/>
  <c r="G45" i="32"/>
  <c r="V53" i="57"/>
  <c r="V7" s="1"/>
  <c r="G50" i="5"/>
  <c r="K50"/>
  <c r="K46" s="1"/>
  <c r="K8" s="1"/>
  <c r="O50"/>
  <c r="O46" s="1"/>
  <c r="O8" s="1"/>
  <c r="S50"/>
  <c r="S46" s="1"/>
  <c r="S8" s="1"/>
  <c r="H58"/>
  <c r="H57" s="1"/>
  <c r="L58"/>
  <c r="L57" s="1"/>
  <c r="L8" s="1"/>
  <c r="P58"/>
  <c r="P57" s="1"/>
  <c r="P8" s="1"/>
  <c r="T58"/>
  <c r="T57" s="1"/>
  <c r="T8" s="1"/>
  <c r="G9" i="9"/>
  <c r="G8" s="1"/>
  <c r="G45"/>
  <c r="G9" i="32"/>
  <c r="G8" s="1"/>
  <c r="G7" s="1"/>
  <c r="I9"/>
  <c r="I8" s="1"/>
  <c r="I7" s="1"/>
  <c r="G49"/>
  <c r="F49"/>
  <c r="F45" s="1"/>
  <c r="F7" s="1"/>
  <c r="H57"/>
  <c r="H56" s="1"/>
  <c r="I7" i="9"/>
  <c r="G8" i="5"/>
  <c r="I8"/>
  <c r="M8"/>
  <c r="E7" i="9"/>
  <c r="F7"/>
  <c r="H7" i="32"/>
  <c r="E45"/>
  <c r="H45" i="9"/>
  <c r="J46" i="5"/>
  <c r="J8" s="1"/>
  <c r="N46"/>
  <c r="N8" s="1"/>
  <c r="H7" i="9"/>
  <c r="G7"/>
</calcChain>
</file>

<file path=xl/sharedStrings.xml><?xml version="1.0" encoding="utf-8"?>
<sst xmlns="http://schemas.openxmlformats.org/spreadsheetml/2006/main" count="1102" uniqueCount="294">
  <si>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</si>
  <si>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</si>
  <si>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</si>
  <si>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</si>
  <si>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</si>
  <si>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</si>
  <si>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</si>
  <si>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</si>
  <si>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</si>
  <si>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</si>
  <si>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</si>
  <si>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</si>
  <si>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</si>
  <si>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</si>
  <si>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</si>
  <si>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</si>
  <si>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</si>
  <si>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</si>
  <si>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</si>
  <si>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</si>
  <si>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</si>
  <si>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</si>
  <si>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</si>
  <si>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</si>
  <si>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</si>
  <si>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</si>
  <si>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</si>
  <si>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</si>
  <si>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</si>
  <si>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</si>
  <si>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</si>
  <si>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</si>
  <si>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</si>
  <si>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</si>
  <si>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</si>
  <si>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</si>
  <si>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</si>
  <si>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</si>
  <si>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</si>
  <si>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</si>
  <si>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</si>
  <si>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</si>
  <si>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</si>
  <si>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</si>
  <si>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</si>
  <si>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</si>
  <si>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</si>
  <si>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</si>
  <si>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</si>
  <si>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</si>
  <si>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</si>
  <si>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</si>
  <si>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</si>
  <si>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</si>
  <si>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</si>
  <si>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</si>
  <si>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</si>
  <si>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</si>
  <si>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</si>
  <si>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</si>
  <si>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</si>
  <si>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</si>
  <si>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</si>
  <si>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</si>
  <si>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</si>
  <si>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</si>
  <si>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</si>
  <si>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</si>
  <si>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</si>
  <si>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</si>
  <si>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</si>
  <si>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</si>
  <si>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</si>
  <si>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</si>
  <si>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</si>
  <si>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</si>
  <si>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</si>
  <si>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</si>
  <si>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</si>
  <si>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</si>
  <si>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</si>
  <si>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</si>
  <si>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</si>
  <si>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</si>
  <si>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</si>
  <si>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</si>
  <si>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</si>
  <si>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</si>
  <si>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</si>
  <si>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</si>
  <si>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</si>
  <si>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</si>
  <si>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</si>
  <si>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</si>
  <si>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</si>
  <si>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</si>
  <si>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</si>
  <si>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</si>
  <si>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</si>
  <si>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</si>
  <si>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</si>
  <si>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</si>
  <si>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</si>
  <si>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</si>
  <si>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</si>
  <si>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</si>
  <si>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</si>
  <si>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</si>
  <si>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</si>
  <si>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>201</t>
  </si>
  <si>
    <t>11</t>
  </si>
  <si>
    <t>05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</si>
  <si>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</si>
  <si>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</si>
  <si>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</si>
  <si>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</si>
  <si>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</si>
  <si>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</si>
  <si>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</si>
  <si>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</si>
  <si>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</si>
  <si>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</si>
  <si>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在职人员公用经费（公务交通）</t>
  </si>
  <si>
    <t>02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</si>
  <si>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</si>
  <si>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</si>
  <si>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</si>
  <si>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</si>
  <si>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</si>
  <si>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</si>
  <si>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</si>
  <si>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</si>
  <si>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</si>
  <si>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</si>
  <si>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</si>
  <si>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</si>
  <si>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</si>
  <si>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</si>
  <si>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</si>
  <si>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</si>
  <si>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</si>
  <si>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</si>
  <si>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</si>
  <si>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</si>
  <si>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</si>
  <si>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</si>
  <si>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</si>
  <si>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</si>
  <si>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</si>
  <si>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</si>
  <si>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</si>
  <si>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01</t>
  </si>
  <si>
    <t xml:space="preserve">  02</t>
  </si>
  <si>
    <t xml:space="preserve">  208</t>
  </si>
  <si>
    <t xml:space="preserve">  27</t>
  </si>
  <si>
    <t xml:space="preserve">  03</t>
  </si>
  <si>
    <t xml:space="preserve">  210</t>
  </si>
  <si>
    <t xml:space="preserve">  221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</si>
  <si>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</si>
  <si>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</si>
  <si>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</si>
  <si>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</si>
  <si>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</si>
  <si>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</si>
  <si>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</si>
  <si>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</si>
  <si>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</si>
  <si>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</si>
  <si>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</si>
  <si>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</si>
  <si>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</si>
  <si>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</si>
  <si>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</si>
  <si>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</si>
  <si>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</si>
  <si>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</si>
  <si>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</si>
  <si>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</si>
  <si>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</si>
  <si>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</si>
  <si>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</si>
  <si>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</si>
  <si>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</si>
  <si>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</si>
  <si>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</si>
  <si>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</si>
  <si>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</si>
  <si>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</si>
  <si>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</si>
  <si>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</si>
  <si>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</si>
  <si>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</si>
  <si>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</si>
  <si>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</si>
  <si>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</si>
  <si>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</si>
  <si>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</si>
  <si>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</si>
  <si>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</si>
  <si>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</si>
  <si>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</si>
  <si>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</si>
  <si>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</si>
  <si>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</si>
  <si>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</si>
  <si>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</si>
  <si>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</si>
  <si>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</si>
  <si>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</si>
  <si>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在职人员公用经费（公务交通）</t>
  </si>
  <si>
    <t>39</t>
  </si>
  <si>
    <t xml:space="preserve">    其他交通费用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</si>
  <si>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</si>
  <si>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</si>
  <si>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</si>
  <si>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</si>
  <si>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</si>
  <si>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</si>
  <si>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</si>
  <si>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</si>
  <si>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</si>
  <si>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</si>
  <si>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</si>
  <si>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</si>
  <si>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</si>
  <si>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</si>
  <si>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</si>
  <si>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</si>
  <si>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</si>
  <si>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</si>
  <si>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</si>
  <si>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</si>
  <si>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</si>
  <si>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</si>
  <si>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</si>
  <si>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</si>
  <si>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</si>
  <si>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</si>
  <si>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</si>
  <si>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</si>
  <si>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</si>
  <si>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</si>
  <si>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事业单位医疗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</si>
  <si>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</si>
  <si>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</si>
  <si>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</si>
  <si>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</si>
  <si>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</si>
  <si>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</si>
  <si>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</si>
  <si>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</si>
  <si>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</si>
  <si>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</si>
  <si>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505</t>
  </si>
  <si>
    <t>工资福利支出</t>
  </si>
  <si>
    <t>2019年“三公”经费预算数</t>
  </si>
  <si>
    <t>2020年</t>
  </si>
  <si>
    <t>2021年</t>
  </si>
  <si>
    <t xml:space="preserve">  组织事务</t>
  </si>
  <si>
    <t xml:space="preserve">    行政运行（组织事务）</t>
  </si>
  <si>
    <t>32</t>
  </si>
  <si>
    <t xml:space="preserve">    一般行政管理事务（组织事务）</t>
  </si>
  <si>
    <t xml:space="preserve">  32</t>
  </si>
  <si>
    <t xml:space="preserve">  99</t>
  </si>
  <si>
    <t>50</t>
  </si>
  <si>
    <t xml:space="preserve">  08</t>
  </si>
  <si>
    <t xml:space="preserve">  50</t>
  </si>
  <si>
    <t>单位名称：中国共产党焦作市中站区委员会组织部</t>
    <phoneticPr fontId="2" type="noConversion"/>
  </si>
  <si>
    <t xml:space="preserve">      高层次人才安家费</t>
  </si>
  <si>
    <t xml:space="preserve">      庆七一表彰大会经费</t>
  </si>
  <si>
    <t xml:space="preserve">      创新创业领军人才专项资金</t>
  </si>
  <si>
    <t xml:space="preserve">      《中站区党建网》运营维护</t>
  </si>
  <si>
    <t xml:space="preserve">    事业运行（组织事务）</t>
  </si>
  <si>
    <t xml:space="preserve">    其他组织事务支出</t>
  </si>
  <si>
    <t xml:space="preserve">      摄制2019年度党员电教专题片经费</t>
  </si>
  <si>
    <t xml:space="preserve">      全区专业技术人员健康体检及有关费用</t>
  </si>
  <si>
    <t>教育支出</t>
  </si>
  <si>
    <t xml:space="preserve">  进修及培训</t>
  </si>
  <si>
    <t xml:space="preserve">    培训支出</t>
  </si>
  <si>
    <t>205</t>
  </si>
  <si>
    <t xml:space="preserve">      全区支部书记及党务工作者培训费</t>
  </si>
  <si>
    <t xml:space="preserve">      全市组工系统干部培训</t>
  </si>
  <si>
    <t>农林水支出</t>
  </si>
  <si>
    <t xml:space="preserve">  农村综合改革</t>
  </si>
  <si>
    <t xml:space="preserve">    对村民委员会和村党支部的补助</t>
  </si>
  <si>
    <t>213</t>
  </si>
  <si>
    <t xml:space="preserve">      全区党员教育培训费</t>
  </si>
  <si>
    <t>单位名称：中国共产党焦作市中站区委员会组织部</t>
    <phoneticPr fontId="2" type="noConversion"/>
  </si>
  <si>
    <t xml:space="preserve">  205</t>
  </si>
  <si>
    <t xml:space="preserve">  213</t>
  </si>
  <si>
    <t xml:space="preserve">  07</t>
  </si>
  <si>
    <t>单位名称：中国共产党焦作市中站区委员会组织部</t>
    <phoneticPr fontId="2" type="noConversion"/>
  </si>
  <si>
    <t>单位名称：中国共产党焦作市中站区委员会组织部</t>
    <phoneticPr fontId="2" type="noConversion"/>
  </si>
  <si>
    <t>单位名称：中国共产党焦作市中站区委员会组织部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</si>
</sst>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  <numFmt numFmtId="185" formatCode="0.000_);[Red]\(0.00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</borders>
  <cellStyleXfs count="96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</cellStyleXfs>
  <cellXfs count="215">
    <xf numFmtId="0" fontId="0" fillId="0" borderId="0" xfId="0">
      <alignment vertical="center"/>
    </xf>
    <xf numFmtId="0" fontId="2" fillId="0" borderId="0" xfId="68"/>
    <xf numFmtId="0" fontId="2" fillId="0" borderId="0" xfId="69"/>
    <xf numFmtId="0" fontId="2" fillId="0" borderId="0" xfId="70">
      <alignment vertical="center"/>
    </xf>
    <xf numFmtId="0" fontId="20" fillId="0" borderId="0" xfId="70" applyFont="1">
      <alignment vertical="center"/>
    </xf>
    <xf numFmtId="0" fontId="1" fillId="0" borderId="0" xfId="70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71">
      <alignment vertical="center"/>
    </xf>
    <xf numFmtId="0" fontId="29" fillId="0" borderId="0" xfId="71" applyFont="1">
      <alignment vertical="center"/>
    </xf>
    <xf numFmtId="0" fontId="1" fillId="0" borderId="0" xfId="71" applyFont="1">
      <alignment vertical="center"/>
    </xf>
    <xf numFmtId="0" fontId="2" fillId="0" borderId="0" xfId="68" applyFont="1"/>
    <xf numFmtId="0" fontId="2" fillId="0" borderId="0" xfId="69" applyFont="1"/>
    <xf numFmtId="0" fontId="2" fillId="0" borderId="0" xfId="70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0" xfId="68" applyNumberFormat="1" applyFont="1" applyFill="1" applyBorder="1" applyAlignment="1" applyProtection="1">
      <alignment horizontal="right" vertical="center" wrapText="1"/>
    </xf>
    <xf numFmtId="178" fontId="2" fillId="0" borderId="10" xfId="68" applyNumberFormat="1" applyFont="1" applyFill="1" applyBorder="1" applyAlignment="1" applyProtection="1">
      <alignment horizontal="right" vertical="center" wrapText="1"/>
    </xf>
    <xf numFmtId="180" fontId="2" fillId="0" borderId="11" xfId="68" applyNumberFormat="1" applyFont="1" applyFill="1" applyBorder="1" applyAlignment="1" applyProtection="1">
      <alignment horizontal="right" vertical="center" wrapText="1"/>
    </xf>
    <xf numFmtId="180" fontId="2" fillId="0" borderId="12" xfId="68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>
      <alignment vertical="center"/>
    </xf>
    <xf numFmtId="180" fontId="2" fillId="0" borderId="13" xfId="68" applyNumberFormat="1" applyFont="1" applyFill="1" applyBorder="1" applyAlignment="1" applyProtection="1">
      <alignment horizontal="right" vertical="center" wrapText="1"/>
    </xf>
    <xf numFmtId="0" fontId="2" fillId="0" borderId="12" xfId="0" applyFont="1" applyFill="1" applyBorder="1">
      <alignment vertical="center"/>
    </xf>
    <xf numFmtId="178" fontId="2" fillId="0" borderId="11" xfId="68" applyNumberFormat="1" applyFont="1" applyFill="1" applyBorder="1"/>
    <xf numFmtId="178" fontId="2" fillId="0" borderId="11" xfId="68" applyNumberFormat="1" applyFont="1" applyFill="1" applyBorder="1" applyAlignment="1" applyProtection="1">
      <alignment horizontal="right" vertical="center" wrapText="1"/>
    </xf>
    <xf numFmtId="178" fontId="2" fillId="0" borderId="12" xfId="68" applyNumberFormat="1" applyFont="1" applyFill="1" applyBorder="1" applyAlignment="1" applyProtection="1">
      <alignment horizontal="right" vertical="center" wrapText="1"/>
    </xf>
    <xf numFmtId="0" fontId="2" fillId="0" borderId="14" xfId="68" applyFont="1" applyFill="1" applyBorder="1" applyAlignment="1">
      <alignment horizontal="center" vertical="center"/>
    </xf>
    <xf numFmtId="178" fontId="2" fillId="0" borderId="13" xfId="68" applyNumberFormat="1" applyFont="1" applyFill="1" applyBorder="1" applyAlignment="1" applyProtection="1">
      <alignment horizontal="right" vertical="center" wrapText="1"/>
    </xf>
    <xf numFmtId="49" fontId="2" fillId="0" borderId="15" xfId="68" applyNumberFormat="1" applyFont="1" applyFill="1" applyBorder="1" applyAlignment="1" applyProtection="1">
      <alignment vertical="center"/>
    </xf>
    <xf numFmtId="49" fontId="2" fillId="0" borderId="11" xfId="69" applyNumberFormat="1" applyFont="1" applyFill="1" applyBorder="1" applyAlignment="1" applyProtection="1">
      <alignment horizontal="left" vertical="center"/>
    </xf>
    <xf numFmtId="49" fontId="2" fillId="0" borderId="14" xfId="69" applyNumberFormat="1" applyFont="1" applyFill="1" applyBorder="1" applyAlignment="1" applyProtection="1">
      <alignment horizontal="left" vertical="center"/>
    </xf>
    <xf numFmtId="0" fontId="2" fillId="0" borderId="0" xfId="69" applyFont="1" applyFill="1"/>
    <xf numFmtId="180" fontId="2" fillId="0" borderId="14" xfId="69" applyNumberFormat="1" applyFont="1" applyFill="1" applyBorder="1" applyAlignment="1" applyProtection="1">
      <alignment horizontal="right" vertical="center" wrapText="1"/>
    </xf>
    <xf numFmtId="180" fontId="2" fillId="0" borderId="11" xfId="69" applyNumberFormat="1" applyFont="1" applyFill="1" applyBorder="1" applyAlignment="1" applyProtection="1">
      <alignment horizontal="right" vertical="center" wrapText="1"/>
    </xf>
    <xf numFmtId="49" fontId="2" fillId="0" borderId="11" xfId="70" applyNumberFormat="1" applyFont="1" applyFill="1" applyBorder="1" applyAlignment="1">
      <alignment horizontal="left" vertical="center"/>
    </xf>
    <xf numFmtId="49" fontId="2" fillId="0" borderId="11" xfId="72" applyNumberFormat="1" applyFont="1" applyFill="1" applyBorder="1" applyAlignment="1">
      <alignment horizontal="left" vertical="center"/>
    </xf>
    <xf numFmtId="180" fontId="2" fillId="0" borderId="11" xfId="72" applyNumberFormat="1" applyFont="1" applyFill="1" applyBorder="1" applyAlignment="1">
      <alignment horizontal="right" vertical="center"/>
    </xf>
    <xf numFmtId="0" fontId="2" fillId="0" borderId="0" xfId="70" applyFont="1" applyFill="1">
      <alignment vertical="center"/>
    </xf>
    <xf numFmtId="49" fontId="2" fillId="0" borderId="11" xfId="72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6" xfId="59" applyNumberFormat="1" applyFont="1" applyFill="1" applyBorder="1" applyAlignment="1">
      <alignment horizontal="left" vertical="center" wrapText="1"/>
    </xf>
    <xf numFmtId="49" fontId="28" fillId="0" borderId="16" xfId="59" applyNumberFormat="1" applyFont="1" applyFill="1" applyBorder="1" applyAlignment="1">
      <alignment horizontal="left" vertical="center" wrapText="1"/>
    </xf>
    <xf numFmtId="4" fontId="28" fillId="0" borderId="16" xfId="59" applyNumberFormat="1" applyFont="1" applyFill="1" applyBorder="1" applyAlignment="1">
      <alignment horizontal="right" vertical="center" wrapText="1"/>
    </xf>
    <xf numFmtId="0" fontId="28" fillId="0" borderId="16" xfId="59" applyNumberFormat="1" applyFont="1" applyFill="1" applyBorder="1" applyAlignment="1">
      <alignment horizontal="center" vertical="center" wrapText="1"/>
    </xf>
    <xf numFmtId="49" fontId="20" fillId="0" borderId="15" xfId="68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left" vertical="center" wrapText="1"/>
    </xf>
    <xf numFmtId="0" fontId="20" fillId="0" borderId="11" xfId="0" applyNumberFormat="1" applyFont="1" applyFill="1" applyBorder="1" applyAlignment="1">
      <alignment horizontal="left" vertical="center" wrapText="1"/>
    </xf>
    <xf numFmtId="4" fontId="20" fillId="0" borderId="11" xfId="0" applyNumberFormat="1" applyFont="1" applyFill="1" applyBorder="1" applyAlignment="1">
      <alignment horizontal="right" vertical="center"/>
    </xf>
    <xf numFmtId="176" fontId="2" fillId="0" borderId="11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70" applyFont="1" applyFill="1">
      <alignment vertical="center"/>
    </xf>
    <xf numFmtId="176" fontId="20" fillId="0" borderId="11" xfId="72" applyNumberFormat="1" applyFont="1" applyFill="1" applyBorder="1" applyAlignment="1">
      <alignment horizontal="right" vertical="center"/>
    </xf>
    <xf numFmtId="4" fontId="20" fillId="0" borderId="11" xfId="72" applyNumberFormat="1" applyFont="1" applyFill="1" applyBorder="1" applyAlignment="1">
      <alignment horizontal="right" vertical="center"/>
    </xf>
    <xf numFmtId="178" fontId="20" fillId="0" borderId="11" xfId="72" applyNumberFormat="1" applyFont="1" applyFill="1" applyBorder="1" applyAlignment="1">
      <alignment horizontal="right" vertical="center"/>
    </xf>
    <xf numFmtId="49" fontId="20" fillId="0" borderId="11" xfId="72" applyNumberFormat="1" applyFont="1" applyFill="1" applyBorder="1" applyAlignment="1">
      <alignment vertical="center" wrapText="1"/>
    </xf>
    <xf numFmtId="49" fontId="20" fillId="0" borderId="11" xfId="72" applyNumberFormat="1" applyFont="1" applyFill="1" applyBorder="1" applyAlignment="1">
      <alignment vertical="center"/>
    </xf>
    <xf numFmtId="49" fontId="20" fillId="0" borderId="11" xfId="70" applyNumberFormat="1" applyFont="1" applyFill="1" applyBorder="1" applyAlignment="1">
      <alignment vertical="center"/>
    </xf>
    <xf numFmtId="0" fontId="23" fillId="0" borderId="15" xfId="0" applyFont="1" applyFill="1" applyBorder="1" applyAlignment="1">
      <alignment horizontal="left" vertical="center"/>
    </xf>
    <xf numFmtId="0" fontId="2" fillId="0" borderId="0" xfId="68" applyFill="1"/>
    <xf numFmtId="49" fontId="2" fillId="0" borderId="15" xfId="68" applyNumberFormat="1" applyFont="1" applyFill="1" applyBorder="1" applyAlignment="1" applyProtection="1">
      <alignment horizontal="left" vertical="center"/>
    </xf>
    <xf numFmtId="0" fontId="2" fillId="0" borderId="0" xfId="68" applyFont="1" applyFill="1" applyAlignment="1">
      <alignment horizontal="right" vertical="center"/>
    </xf>
    <xf numFmtId="0" fontId="2" fillId="0" borderId="13" xfId="68" applyFont="1" applyFill="1" applyBorder="1" applyAlignment="1">
      <alignment horizontal="center" vertical="center"/>
    </xf>
    <xf numFmtId="0" fontId="2" fillId="0" borderId="12" xfId="68" applyFont="1" applyFill="1" applyBorder="1" applyAlignment="1">
      <alignment horizontal="center" vertical="center"/>
    </xf>
    <xf numFmtId="0" fontId="2" fillId="0" borderId="10" xfId="68" applyFont="1" applyFill="1" applyBorder="1" applyAlignment="1">
      <alignment horizontal="center" vertical="center"/>
    </xf>
    <xf numFmtId="177" fontId="2" fillId="0" borderId="14" xfId="68" applyNumberFormat="1" applyFont="1" applyFill="1" applyBorder="1" applyAlignment="1">
      <alignment horizontal="left" vertical="center"/>
    </xf>
    <xf numFmtId="177" fontId="2" fillId="0" borderId="17" xfId="68" applyNumberFormat="1" applyFont="1" applyFill="1" applyBorder="1" applyAlignment="1">
      <alignment horizontal="left" vertical="center"/>
    </xf>
    <xf numFmtId="0" fontId="2" fillId="0" borderId="0" xfId="68" applyFont="1" applyFill="1"/>
    <xf numFmtId="177" fontId="2" fillId="0" borderId="17" xfId="68" applyNumberFormat="1" applyFont="1" applyFill="1" applyBorder="1" applyAlignment="1" applyProtection="1">
      <alignment horizontal="left" vertical="center"/>
    </xf>
    <xf numFmtId="177" fontId="2" fillId="0" borderId="14" xfId="68" applyNumberFormat="1" applyFont="1" applyFill="1" applyBorder="1" applyAlignment="1">
      <alignment horizontal="left" vertical="center" wrapText="1"/>
    </xf>
    <xf numFmtId="177" fontId="2" fillId="0" borderId="18" xfId="68" applyNumberFormat="1" applyFont="1" applyFill="1" applyBorder="1" applyAlignment="1">
      <alignment horizontal="left" vertical="center"/>
    </xf>
    <xf numFmtId="177" fontId="2" fillId="0" borderId="14" xfId="68" applyNumberFormat="1" applyFont="1" applyFill="1" applyBorder="1" applyAlignment="1" applyProtection="1">
      <alignment horizontal="left" vertical="center"/>
    </xf>
    <xf numFmtId="178" fontId="2" fillId="0" borderId="11" xfId="68" applyNumberFormat="1" applyFont="1" applyBorder="1"/>
    <xf numFmtId="0" fontId="2" fillId="0" borderId="14" xfId="68" applyFont="1" applyFill="1" applyBorder="1" applyAlignment="1">
      <alignment vertical="center" wrapText="1"/>
    </xf>
    <xf numFmtId="181" fontId="2" fillId="0" borderId="10" xfId="68" applyNumberFormat="1" applyFont="1" applyFill="1" applyBorder="1" applyAlignment="1" applyProtection="1">
      <alignment horizontal="right" vertical="center" wrapText="1"/>
    </xf>
    <xf numFmtId="0" fontId="2" fillId="0" borderId="14" xfId="68" applyFont="1" applyBorder="1" applyAlignment="1">
      <alignment vertical="center" wrapText="1"/>
    </xf>
    <xf numFmtId="181" fontId="2" fillId="0" borderId="11" xfId="68" applyNumberFormat="1" applyFont="1" applyFill="1" applyBorder="1" applyAlignment="1" applyProtection="1">
      <alignment horizontal="right" vertical="center" wrapText="1"/>
    </xf>
    <xf numFmtId="0" fontId="2" fillId="0" borderId="11" xfId="68" applyFont="1" applyFill="1" applyBorder="1"/>
    <xf numFmtId="178" fontId="2" fillId="0" borderId="11" xfId="68" applyNumberFormat="1" applyFont="1" applyFill="1" applyBorder="1" applyAlignment="1" applyProtection="1">
      <alignment horizontal="right" vertical="center"/>
    </xf>
    <xf numFmtId="0" fontId="2" fillId="0" borderId="14" xfId="68" applyFont="1" applyBorder="1" applyAlignment="1">
      <alignment vertical="center"/>
    </xf>
    <xf numFmtId="181" fontId="2" fillId="0" borderId="13" xfId="68" applyNumberFormat="1" applyFont="1" applyFill="1" applyBorder="1" applyAlignment="1" applyProtection="1">
      <alignment horizontal="right" vertical="center" wrapText="1"/>
    </xf>
    <xf numFmtId="0" fontId="2" fillId="0" borderId="19" xfId="68" applyFont="1" applyFill="1" applyBorder="1" applyAlignment="1">
      <alignment horizontal="left" vertical="center"/>
    </xf>
    <xf numFmtId="0" fontId="2" fillId="0" borderId="11" xfId="68" applyFont="1" applyFill="1" applyBorder="1" applyAlignment="1">
      <alignment horizontal="center" vertical="center"/>
    </xf>
    <xf numFmtId="0" fontId="2" fillId="0" borderId="14" xfId="68" applyFont="1" applyFill="1" applyBorder="1" applyAlignment="1">
      <alignment vertical="center"/>
    </xf>
    <xf numFmtId="0" fontId="2" fillId="0" borderId="17" xfId="68" applyFont="1" applyFill="1" applyBorder="1" applyAlignment="1">
      <alignment vertical="center"/>
    </xf>
    <xf numFmtId="0" fontId="2" fillId="0" borderId="17" xfId="68" applyFont="1" applyFill="1" applyBorder="1" applyAlignment="1">
      <alignment horizontal="center" vertical="center"/>
    </xf>
    <xf numFmtId="0" fontId="2" fillId="0" borderId="11" xfId="69" applyFont="1" applyFill="1" applyBorder="1" applyAlignment="1">
      <alignment horizontal="center" vertical="center"/>
    </xf>
    <xf numFmtId="0" fontId="2" fillId="0" borderId="0" xfId="69" applyFont="1" applyFill="1" applyAlignment="1">
      <alignment vertical="center"/>
    </xf>
    <xf numFmtId="0" fontId="2" fillId="0" borderId="0" xfId="69" applyFont="1" applyFill="1" applyAlignment="1">
      <alignment horizontal="right"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Fill="1" applyBorder="1" applyAlignment="1">
      <alignment horizontal="center" vertical="center"/>
    </xf>
    <xf numFmtId="0" fontId="2" fillId="0" borderId="11" xfId="72" applyNumberFormat="1" applyFont="1" applyFill="1" applyBorder="1" applyAlignment="1" applyProtection="1">
      <alignment horizontal="center" vertical="center"/>
    </xf>
    <xf numFmtId="0" fontId="2" fillId="0" borderId="11" xfId="72" applyNumberFormat="1" applyFont="1" applyFill="1" applyBorder="1" applyAlignment="1" applyProtection="1">
      <alignment horizontal="center" vertical="center" wrapText="1"/>
    </xf>
    <xf numFmtId="0" fontId="2" fillId="0" borderId="11" xfId="72" applyFont="1" applyBorder="1" applyAlignment="1">
      <alignment horizontal="center" vertical="center"/>
    </xf>
    <xf numFmtId="183" fontId="2" fillId="0" borderId="11" xfId="72" applyNumberFormat="1" applyFont="1" applyFill="1" applyBorder="1" applyAlignment="1" applyProtection="1">
      <alignment horizontal="center" vertical="center"/>
    </xf>
    <xf numFmtId="184" fontId="20" fillId="0" borderId="0" xfId="72" applyNumberFormat="1" applyFont="1" applyFill="1" applyAlignment="1" applyProtection="1">
      <alignment vertical="center"/>
    </xf>
    <xf numFmtId="184" fontId="20" fillId="0" borderId="15" xfId="72" applyNumberFormat="1" applyFont="1" applyFill="1" applyBorder="1" applyAlignment="1" applyProtection="1">
      <alignment vertical="center"/>
    </xf>
    <xf numFmtId="0" fontId="2" fillId="0" borderId="11" xfId="70" applyFont="1" applyBorder="1" applyAlignment="1">
      <alignment horizontal="center" vertical="center"/>
    </xf>
    <xf numFmtId="184" fontId="20" fillId="0" borderId="15" xfId="72" applyNumberFormat="1" applyFont="1" applyFill="1" applyBorder="1" applyAlignment="1" applyProtection="1">
      <alignment horizontal="right" vertical="center"/>
    </xf>
    <xf numFmtId="0" fontId="28" fillId="0" borderId="16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21" fillId="0" borderId="0" xfId="71" applyFont="1" applyAlignment="1">
      <alignment vertical="center"/>
    </xf>
    <xf numFmtId="183" fontId="20" fillId="0" borderId="11" xfId="72" applyNumberFormat="1" applyFont="1" applyFill="1" applyBorder="1" applyAlignment="1" applyProtection="1">
      <alignment horizontal="center" vertical="center"/>
    </xf>
    <xf numFmtId="0" fontId="20" fillId="0" borderId="11" xfId="72" applyNumberFormat="1" applyFont="1" applyFill="1" applyBorder="1" applyAlignment="1" applyProtection="1">
      <alignment horizontal="center" vertical="center"/>
    </xf>
    <xf numFmtId="0" fontId="20" fillId="0" borderId="11" xfId="72" applyNumberFormat="1" applyFont="1" applyFill="1" applyBorder="1" applyAlignment="1" applyProtection="1">
      <alignment horizontal="center" vertical="center" wrapText="1"/>
    </xf>
    <xf numFmtId="0" fontId="20" fillId="0" borderId="11" xfId="72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0" xfId="71" applyFill="1">
      <alignment vertical="center"/>
    </xf>
    <xf numFmtId="0" fontId="1" fillId="0" borderId="0" xfId="71" applyFont="1" applyFill="1">
      <alignment vertical="center"/>
    </xf>
    <xf numFmtId="0" fontId="2" fillId="0" borderId="11" xfId="71" applyFont="1" applyBorder="1" applyAlignment="1">
      <alignment horizontal="center" vertical="center"/>
    </xf>
    <xf numFmtId="0" fontId="2" fillId="0" borderId="11" xfId="71" applyFont="1" applyFill="1" applyBorder="1" applyAlignment="1">
      <alignment horizontal="center" vertical="center"/>
    </xf>
    <xf numFmtId="0" fontId="2" fillId="0" borderId="11" xfId="71" applyFont="1" applyFill="1" applyBorder="1">
      <alignment vertical="center"/>
    </xf>
    <xf numFmtId="0" fontId="1" fillId="0" borderId="0" xfId="72" applyFont="1" applyFill="1"/>
    <xf numFmtId="0" fontId="1" fillId="0" borderId="0" xfId="72" applyFont="1"/>
    <xf numFmtId="0" fontId="20" fillId="0" borderId="11" xfId="70" applyFont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right" vertical="center" wrapText="1"/>
    </xf>
    <xf numFmtId="0" fontId="26" fillId="0" borderId="15" xfId="0" applyFont="1" applyBorder="1" applyAlignment="1">
      <alignment horizontal="left" vertical="center" wrapText="1"/>
    </xf>
    <xf numFmtId="179" fontId="1" fillId="0" borderId="0" xfId="64" applyNumberFormat="1" applyFill="1" applyAlignment="1">
      <alignment vertical="center"/>
    </xf>
    <xf numFmtId="0" fontId="30" fillId="0" borderId="11" xfId="64" applyFont="1" applyFill="1" applyBorder="1" applyAlignment="1">
      <alignment horizontal="center" vertical="center" wrapText="1"/>
    </xf>
    <xf numFmtId="0" fontId="30" fillId="0" borderId="11" xfId="67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 wrapText="1"/>
    </xf>
    <xf numFmtId="179" fontId="2" fillId="0" borderId="11" xfId="64" applyNumberFormat="1" applyFont="1" applyFill="1" applyBorder="1" applyAlignment="1">
      <alignment horizontal="right" vertical="center" wrapText="1"/>
    </xf>
    <xf numFmtId="0" fontId="2" fillId="0" borderId="11" xfId="57" applyFont="1" applyFill="1" applyBorder="1" applyAlignment="1">
      <alignment vertical="center"/>
    </xf>
    <xf numFmtId="0" fontId="30" fillId="0" borderId="11" xfId="67" applyFont="1" applyFill="1" applyBorder="1" applyAlignment="1">
      <alignment horizontal="center" vertical="center"/>
    </xf>
    <xf numFmtId="179" fontId="30" fillId="0" borderId="11" xfId="64" applyNumberFormat="1" applyFont="1" applyFill="1" applyBorder="1" applyAlignment="1">
      <alignment horizontal="right" vertical="center" wrapText="1"/>
    </xf>
    <xf numFmtId="0" fontId="30" fillId="0" borderId="11" xfId="64" applyFont="1" applyFill="1" applyBorder="1" applyAlignment="1">
      <alignment horizontal="center" vertical="center"/>
    </xf>
    <xf numFmtId="0" fontId="2" fillId="0" borderId="11" xfId="67" applyFont="1" applyFill="1" applyBorder="1" applyAlignment="1">
      <alignment horizontal="left" vertical="center"/>
    </xf>
    <xf numFmtId="0" fontId="2" fillId="0" borderId="11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185" fontId="2" fillId="0" borderId="0" xfId="71" applyNumberFormat="1" applyFont="1" applyAlignment="1">
      <alignment horizontal="right" vertical="center"/>
    </xf>
    <xf numFmtId="185" fontId="2" fillId="0" borderId="11" xfId="71" applyNumberFormat="1" applyFont="1" applyBorder="1" applyAlignment="1">
      <alignment horizontal="center" vertical="center" wrapText="1"/>
    </xf>
    <xf numFmtId="185" fontId="2" fillId="0" borderId="11" xfId="71" applyNumberFormat="1" applyFont="1" applyFill="1" applyBorder="1" applyAlignment="1">
      <alignment horizontal="right" vertical="center"/>
    </xf>
    <xf numFmtId="185" fontId="0" fillId="0" borderId="0" xfId="0" applyNumberFormat="1">
      <alignment vertical="center"/>
    </xf>
    <xf numFmtId="185" fontId="1" fillId="0" borderId="0" xfId="71" applyNumberFormat="1">
      <alignment vertical="center"/>
    </xf>
    <xf numFmtId="185" fontId="1" fillId="0" borderId="0" xfId="71" applyNumberFormat="1" applyFont="1">
      <alignment vertical="center"/>
    </xf>
    <xf numFmtId="0" fontId="21" fillId="0" borderId="0" xfId="68" applyFont="1" applyAlignment="1">
      <alignment horizontal="center" vertical="center"/>
    </xf>
    <xf numFmtId="0" fontId="2" fillId="0" borderId="15" xfId="69" applyFont="1" applyFill="1" applyBorder="1" applyAlignment="1">
      <alignment vertical="center"/>
    </xf>
    <xf numFmtId="0" fontId="21" fillId="0" borderId="0" xfId="69" applyNumberFormat="1" applyFont="1" applyFill="1" applyAlignment="1" applyProtection="1">
      <alignment horizontal="center" vertical="center"/>
    </xf>
    <xf numFmtId="49" fontId="2" fillId="26" borderId="11" xfId="69" applyNumberFormat="1" applyFont="1" applyFill="1" applyBorder="1" applyAlignment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1" xfId="69" applyFont="1" applyFill="1" applyBorder="1" applyAlignment="1">
      <alignment horizontal="center" vertical="center"/>
    </xf>
    <xf numFmtId="49" fontId="2" fillId="26" borderId="10" xfId="69" applyNumberFormat="1" applyFont="1" applyFill="1" applyBorder="1" applyAlignment="1">
      <alignment horizontal="center" vertical="center" wrapText="1"/>
    </xf>
    <xf numFmtId="49" fontId="2" fillId="26" borderId="13" xfId="69" applyNumberFormat="1" applyFont="1" applyFill="1" applyBorder="1" applyAlignment="1">
      <alignment horizontal="center" vertical="center" wrapText="1"/>
    </xf>
    <xf numFmtId="49" fontId="2" fillId="26" borderId="14" xfId="69" applyNumberFormat="1" applyFont="1" applyFill="1" applyBorder="1" applyAlignment="1">
      <alignment horizontal="center" vertical="center" wrapText="1"/>
    </xf>
    <xf numFmtId="49" fontId="2" fillId="26" borderId="17" xfId="69" applyNumberFormat="1" applyFont="1" applyFill="1" applyBorder="1" applyAlignment="1">
      <alignment horizontal="center" vertical="center" wrapText="1"/>
    </xf>
    <xf numFmtId="49" fontId="2" fillId="26" borderId="19" xfId="69" applyNumberFormat="1" applyFont="1" applyFill="1" applyBorder="1" applyAlignment="1">
      <alignment horizontal="center" vertical="center" wrapText="1"/>
    </xf>
    <xf numFmtId="183" fontId="2" fillId="0" borderId="11" xfId="72" applyNumberFormat="1" applyFont="1" applyFill="1" applyBorder="1" applyAlignment="1" applyProtection="1">
      <alignment horizontal="center" vertical="center"/>
    </xf>
    <xf numFmtId="0" fontId="2" fillId="0" borderId="11" xfId="72" applyNumberFormat="1" applyFont="1" applyFill="1" applyBorder="1" applyAlignment="1" applyProtection="1">
      <alignment horizontal="center" vertical="center" wrapText="1"/>
    </xf>
    <xf numFmtId="0" fontId="2" fillId="0" borderId="15" xfId="70" applyFill="1" applyBorder="1">
      <alignment vertical="center"/>
    </xf>
    <xf numFmtId="0" fontId="2" fillId="0" borderId="15" xfId="70" applyBorder="1">
      <alignment vertical="center"/>
    </xf>
    <xf numFmtId="0" fontId="21" fillId="0" borderId="0" xfId="72" applyNumberFormat="1" applyFont="1" applyFill="1" applyAlignment="1" applyProtection="1">
      <alignment horizontal="center" vertical="center"/>
    </xf>
    <xf numFmtId="0" fontId="2" fillId="0" borderId="14" xfId="72" applyNumberFormat="1" applyFont="1" applyFill="1" applyBorder="1" applyAlignment="1" applyProtection="1">
      <alignment horizontal="center" vertical="center"/>
    </xf>
    <xf numFmtId="0" fontId="2" fillId="0" borderId="17" xfId="72" applyNumberFormat="1" applyFont="1" applyFill="1" applyBorder="1" applyAlignment="1" applyProtection="1">
      <alignment horizontal="center" vertical="center"/>
    </xf>
    <xf numFmtId="0" fontId="2" fillId="0" borderId="19" xfId="72" applyNumberFormat="1" applyFont="1" applyFill="1" applyBorder="1" applyAlignment="1" applyProtection="1">
      <alignment horizontal="center" vertical="center"/>
    </xf>
    <xf numFmtId="0" fontId="2" fillId="0" borderId="11" xfId="72" applyNumberFormat="1" applyFont="1" applyFill="1" applyBorder="1" applyAlignment="1" applyProtection="1">
      <alignment horizontal="center" vertical="center"/>
    </xf>
    <xf numFmtId="0" fontId="2" fillId="0" borderId="10" xfId="72" applyNumberFormat="1" applyFont="1" applyFill="1" applyBorder="1" applyAlignment="1" applyProtection="1">
      <alignment horizontal="center" vertical="center"/>
    </xf>
    <xf numFmtId="0" fontId="2" fillId="0" borderId="12" xfId="72" applyNumberFormat="1" applyFont="1" applyFill="1" applyBorder="1" applyAlignment="1" applyProtection="1">
      <alignment horizontal="center" vertical="center"/>
    </xf>
    <xf numFmtId="0" fontId="2" fillId="0" borderId="13" xfId="72" applyNumberFormat="1" applyFont="1" applyFill="1" applyBorder="1" applyAlignment="1" applyProtection="1">
      <alignment horizontal="center" vertical="center"/>
    </xf>
    <xf numFmtId="182" fontId="2" fillId="0" borderId="11" xfId="72" applyNumberFormat="1" applyFont="1" applyFill="1" applyBorder="1" applyAlignment="1" applyProtection="1">
      <alignment horizontal="center" vertical="center"/>
    </xf>
    <xf numFmtId="0" fontId="2" fillId="0" borderId="11" xfId="72" applyFont="1" applyBorder="1" applyAlignment="1">
      <alignment horizontal="center" vertical="center"/>
    </xf>
    <xf numFmtId="0" fontId="28" fillId="0" borderId="20" xfId="59" applyFont="1" applyFill="1" applyBorder="1" applyAlignment="1">
      <alignment vertical="center"/>
    </xf>
    <xf numFmtId="0" fontId="28" fillId="4" borderId="20" xfId="59" applyFont="1" applyFill="1" applyBorder="1" applyAlignment="1">
      <alignment vertical="center"/>
    </xf>
    <xf numFmtId="0" fontId="28" fillId="0" borderId="16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8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2" xfId="59" applyFont="1" applyBorder="1" applyAlignment="1">
      <alignment horizontal="center" vertical="center" wrapText="1"/>
    </xf>
    <xf numFmtId="0" fontId="28" fillId="0" borderId="3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1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/>
    </xf>
    <xf numFmtId="0" fontId="28" fillId="0" borderId="23" xfId="59" applyFont="1" applyBorder="1" applyAlignment="1">
      <alignment horizontal="center" vertical="center"/>
    </xf>
    <xf numFmtId="0" fontId="28" fillId="0" borderId="24" xfId="59" applyFont="1" applyBorder="1" applyAlignment="1">
      <alignment horizontal="center" vertical="center"/>
    </xf>
    <xf numFmtId="0" fontId="28" fillId="0" borderId="20" xfId="59" applyFont="1" applyBorder="1" applyAlignment="1">
      <alignment horizontal="right" vertical="center"/>
    </xf>
    <xf numFmtId="0" fontId="21" fillId="0" borderId="0" xfId="7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1" xfId="72" applyNumberFormat="1" applyFont="1" applyFill="1" applyBorder="1" applyAlignment="1" applyProtection="1">
      <alignment horizontal="center" vertical="center"/>
    </xf>
    <xf numFmtId="0" fontId="20" fillId="0" borderId="14" xfId="72" applyNumberFormat="1" applyFont="1" applyFill="1" applyBorder="1" applyAlignment="1" applyProtection="1">
      <alignment horizontal="center" vertical="center"/>
    </xf>
    <xf numFmtId="0" fontId="20" fillId="0" borderId="17" xfId="72" applyNumberFormat="1" applyFont="1" applyFill="1" applyBorder="1" applyAlignment="1" applyProtection="1">
      <alignment horizontal="center" vertical="center"/>
    </xf>
    <xf numFmtId="0" fontId="20" fillId="0" borderId="19" xfId="72" applyNumberFormat="1" applyFont="1" applyFill="1" applyBorder="1" applyAlignment="1" applyProtection="1">
      <alignment horizontal="center" vertical="center"/>
    </xf>
    <xf numFmtId="0" fontId="20" fillId="0" borderId="11" xfId="72" applyNumberFormat="1" applyFont="1" applyFill="1" applyBorder="1" applyAlignment="1" applyProtection="1">
      <alignment horizontal="center" vertical="center"/>
    </xf>
    <xf numFmtId="0" fontId="20" fillId="0" borderId="10" xfId="72" applyNumberFormat="1" applyFont="1" applyFill="1" applyBorder="1" applyAlignment="1" applyProtection="1">
      <alignment horizontal="center" vertical="center"/>
    </xf>
    <xf numFmtId="0" fontId="20" fillId="0" borderId="12" xfId="72" applyNumberFormat="1" applyFont="1" applyFill="1" applyBorder="1" applyAlignment="1" applyProtection="1">
      <alignment horizontal="center" vertical="center"/>
    </xf>
    <xf numFmtId="0" fontId="20" fillId="0" borderId="13" xfId="72" applyNumberFormat="1" applyFont="1" applyFill="1" applyBorder="1" applyAlignment="1" applyProtection="1">
      <alignment horizontal="center" vertical="center"/>
    </xf>
    <xf numFmtId="0" fontId="20" fillId="0" borderId="11" xfId="72" applyNumberFormat="1" applyFont="1" applyFill="1" applyBorder="1" applyAlignment="1" applyProtection="1">
      <alignment horizontal="center" vertical="center" wrapText="1"/>
    </xf>
    <xf numFmtId="182" fontId="20" fillId="0" borderId="11" xfId="72" applyNumberFormat="1" applyFont="1" applyFill="1" applyBorder="1" applyAlignment="1" applyProtection="1">
      <alignment horizontal="center" vertical="center"/>
    </xf>
    <xf numFmtId="0" fontId="20" fillId="0" borderId="11" xfId="72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96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5"/>
    <cellStyle name="常规 8" xfId="66"/>
    <cellStyle name="常规_2012年国有资本经营预算收支总表" xfId="67"/>
    <cellStyle name="常规_405C3AAC5CC200BEE0530A08AF0800BE" xfId="68"/>
    <cellStyle name="常规_417C619A877700A6E0530A08AF0800A6" xfId="69"/>
    <cellStyle name="常规_417D02D353B900DAE0530A08AF0800DA" xfId="70"/>
    <cellStyle name="常规_64242C78E6FB009AE0530A08AF09009A" xfId="71"/>
    <cellStyle name="常规_新报表页" xfId="72"/>
    <cellStyle name="好" xfId="73" builtinId="26" customBuiltin="1"/>
    <cellStyle name="好_4901A573031A00CCE0530A08AF0800CC" xfId="74"/>
    <cellStyle name="好_4901E49D450800C2E0530A08AF0800C2" xfId="75"/>
    <cellStyle name="好_615D2EB13C93010EE0530A0804CC5EB5" xfId="76"/>
    <cellStyle name="好_61F0C7FF6ABA0038E0530A0804CC3487" xfId="77"/>
    <cellStyle name="好_64242C78E6F6009AE0530A08AF09009A" xfId="78"/>
    <cellStyle name="好_67D34CE2EC6AAB52E050080A1CAF164B" xfId="79"/>
    <cellStyle name="汇总" xfId="80" builtinId="25" customBuiltin="1"/>
    <cellStyle name="计算" xfId="81" builtinId="22" customBuiltin="1"/>
    <cellStyle name="检查单元格" xfId="82" builtinId="23" customBuiltin="1"/>
    <cellStyle name="解释性文本" xfId="83" builtinId="53" customBuiltin="1"/>
    <cellStyle name="警告文本" xfId="84" builtinId="11" customBuiltin="1"/>
    <cellStyle name="链接单元格" xfId="85" builtinId="24" customBuiltin="1"/>
    <cellStyle name="适中" xfId="86" builtinId="28" customBuiltin="1"/>
    <cellStyle name="输出" xfId="87" builtinId="21" customBuiltin="1"/>
    <cellStyle name="输入" xfId="88" builtinId="20" customBuiltin="1"/>
    <cellStyle name="着色 1 2" xfId="89"/>
    <cellStyle name="着色 2 2" xfId="90"/>
    <cellStyle name="着色 3 2" xfId="91"/>
    <cellStyle name="着色 4 2" xfId="92"/>
    <cellStyle name="着色 5 2" xfId="93"/>
    <cellStyle name="着色 6 2" xfId="94"/>
    <cellStyle name="注释" xfId="95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5" t="s">
        <v>219</v>
      </c>
      <c r="B1" s="145"/>
      <c r="C1" s="145"/>
      <c r="D1" s="145"/>
      <c r="E1"/>
      <c r="F1"/>
      <c r="G1"/>
      <c r="H1"/>
      <c r="I1"/>
      <c r="J1"/>
    </row>
    <row r="2" spans="1:10" s="13" customFormat="1" ht="20.100000000000001" customHeight="1">
      <c r="A2" s="32" t="s">
        <v>267</v>
      </c>
      <c r="B2" s="66"/>
      <c r="C2" s="66"/>
      <c r="D2" s="67" t="s">
        <v>76</v>
      </c>
    </row>
    <row r="3" spans="1:10" s="13" customFormat="1" ht="27.75" customHeight="1">
      <c r="A3" s="68" t="s">
        <v>0</v>
      </c>
      <c r="B3" s="69" t="s">
        <v>1</v>
      </c>
      <c r="C3" s="68" t="s">
        <v>2</v>
      </c>
      <c r="D3" s="70" t="s">
        <v>1</v>
      </c>
    </row>
    <row r="4" spans="1:10" s="73" customFormat="1" ht="23.25" customHeight="1">
      <c r="A4" s="71" t="s">
        <v>3</v>
      </c>
      <c r="B4" s="20">
        <v>525.42999999999995</v>
      </c>
      <c r="C4" s="72" t="s">
        <v>4</v>
      </c>
      <c r="D4" s="21">
        <v>241.43</v>
      </c>
    </row>
    <row r="5" spans="1:10" s="73" customFormat="1" ht="23.25" customHeight="1">
      <c r="A5" s="71" t="s">
        <v>220</v>
      </c>
      <c r="B5" s="22">
        <v>525.42999999999995</v>
      </c>
      <c r="C5" s="72" t="s">
        <v>221</v>
      </c>
      <c r="D5" s="21">
        <v>225.47</v>
      </c>
    </row>
    <row r="6" spans="1:10" s="73" customFormat="1" ht="23.25" customHeight="1">
      <c r="A6" s="71" t="s">
        <v>222</v>
      </c>
      <c r="B6" s="23">
        <v>0</v>
      </c>
      <c r="C6" s="74" t="s">
        <v>223</v>
      </c>
      <c r="D6" s="21">
        <v>15.96</v>
      </c>
    </row>
    <row r="7" spans="1:10" s="73" customFormat="1" ht="23.25" customHeight="1">
      <c r="A7" s="71" t="s">
        <v>224</v>
      </c>
      <c r="B7" s="20">
        <v>0</v>
      </c>
      <c r="C7" s="74" t="s">
        <v>5</v>
      </c>
      <c r="D7" s="21">
        <v>284</v>
      </c>
    </row>
    <row r="8" spans="1:10" s="73" customFormat="1" ht="23.25" customHeight="1">
      <c r="A8" s="71" t="s">
        <v>225</v>
      </c>
      <c r="B8" s="22">
        <v>0</v>
      </c>
      <c r="C8" s="72"/>
      <c r="D8" s="24"/>
    </row>
    <row r="9" spans="1:10" s="73" customFormat="1" ht="23.25" customHeight="1">
      <c r="A9" s="75" t="s">
        <v>226</v>
      </c>
      <c r="B9" s="25">
        <v>0</v>
      </c>
      <c r="C9" s="74"/>
      <c r="D9" s="26"/>
    </row>
    <row r="10" spans="1:10" s="73" customFormat="1" ht="23.25" customHeight="1">
      <c r="A10" s="76" t="s">
        <v>227</v>
      </c>
      <c r="B10" s="23">
        <v>0</v>
      </c>
      <c r="C10" s="77"/>
      <c r="D10" s="27"/>
    </row>
    <row r="11" spans="1:10" s="73" customFormat="1" ht="19.350000000000001" customHeight="1">
      <c r="A11" s="79" t="s">
        <v>228</v>
      </c>
      <c r="B11" s="20">
        <v>0</v>
      </c>
      <c r="C11" s="77"/>
      <c r="D11" s="27"/>
    </row>
    <row r="12" spans="1:10" s="13" customFormat="1" ht="19.350000000000001" customHeight="1">
      <c r="A12" s="79"/>
      <c r="B12" s="80"/>
      <c r="C12" s="77"/>
      <c r="D12" s="78"/>
      <c r="E12" s="73"/>
      <c r="F12" s="73"/>
      <c r="G12" s="73"/>
      <c r="I12" s="73"/>
    </row>
    <row r="13" spans="1:10" s="13" customFormat="1" ht="19.350000000000001" customHeight="1">
      <c r="A13" s="81"/>
      <c r="B13" s="82"/>
      <c r="C13" s="83"/>
      <c r="D13" s="84"/>
      <c r="E13" s="73"/>
      <c r="F13" s="73"/>
      <c r="G13" s="73"/>
    </row>
    <row r="14" spans="1:10" s="13" customFormat="1" ht="19.350000000000001" customHeight="1">
      <c r="A14" s="85"/>
      <c r="B14" s="86"/>
      <c r="C14" s="87"/>
      <c r="D14" s="84"/>
      <c r="E14" s="73"/>
      <c r="G14" s="73"/>
      <c r="I14" s="73"/>
      <c r="J14" s="73"/>
    </row>
    <row r="15" spans="1:10" s="73" customFormat="1" ht="20.100000000000001" customHeight="1">
      <c r="A15" s="88" t="s">
        <v>6</v>
      </c>
      <c r="B15" s="20">
        <v>525.42999999999995</v>
      </c>
      <c r="C15" s="88" t="s">
        <v>7</v>
      </c>
      <c r="D15" s="21">
        <v>525.42999999999995</v>
      </c>
    </row>
    <row r="16" spans="1:10" s="73" customFormat="1" ht="20.100000000000001" customHeight="1">
      <c r="A16" s="89" t="s">
        <v>229</v>
      </c>
      <c r="B16" s="22">
        <v>0</v>
      </c>
      <c r="C16" s="90" t="s">
        <v>8</v>
      </c>
      <c r="D16" s="28">
        <v>0</v>
      </c>
    </row>
    <row r="17" spans="1:10" s="73" customFormat="1" ht="20.100000000000001" customHeight="1">
      <c r="A17" s="89" t="s">
        <v>230</v>
      </c>
      <c r="B17" s="25">
        <v>0</v>
      </c>
      <c r="C17" s="90" t="s">
        <v>230</v>
      </c>
      <c r="D17" s="29">
        <v>0</v>
      </c>
    </row>
    <row r="18" spans="1:10" s="73" customFormat="1" ht="20.100000000000001" customHeight="1">
      <c r="A18" s="89" t="s">
        <v>231</v>
      </c>
      <c r="B18" s="25">
        <v>0</v>
      </c>
      <c r="C18" s="90" t="s">
        <v>231</v>
      </c>
      <c r="D18" s="28">
        <v>0</v>
      </c>
    </row>
    <row r="19" spans="1:10" s="73" customFormat="1" ht="20.100000000000001" customHeight="1">
      <c r="A19" s="30" t="s">
        <v>11</v>
      </c>
      <c r="B19" s="25">
        <v>525.42999999999995</v>
      </c>
      <c r="C19" s="91" t="s">
        <v>12</v>
      </c>
      <c r="D19" s="31">
        <v>525.42999999999995</v>
      </c>
    </row>
    <row r="20" spans="1:10" ht="9.75" customHeight="1">
      <c r="A20"/>
      <c r="B20" s="65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5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5"/>
      <c r="D24"/>
      <c r="E24"/>
      <c r="F24"/>
      <c r="G24"/>
      <c r="H24"/>
      <c r="I24"/>
      <c r="J24"/>
    </row>
    <row r="25" spans="1:10" ht="14.25">
      <c r="A25"/>
      <c r="B25" s="65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5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12" t="s">
        <v>106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64" t="s">
        <v>293</v>
      </c>
      <c r="B2" s="126"/>
      <c r="C2" s="126"/>
      <c r="D2" s="126"/>
      <c r="E2" s="126"/>
      <c r="F2" s="126"/>
      <c r="G2" s="126"/>
      <c r="H2" s="126"/>
      <c r="I2" s="125"/>
      <c r="J2" s="125"/>
      <c r="K2" s="125"/>
      <c r="L2" s="125"/>
      <c r="M2" s="125"/>
      <c r="N2" s="125"/>
      <c r="O2" s="125"/>
      <c r="P2" s="125"/>
      <c r="Q2" s="213" t="s">
        <v>76</v>
      </c>
      <c r="R2" s="213"/>
      <c r="S2" s="213"/>
      <c r="T2" s="213"/>
    </row>
    <row r="3" spans="1:20" ht="20.100000000000001" customHeight="1">
      <c r="A3" s="204" t="s">
        <v>37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39</v>
      </c>
      <c r="B4" s="204"/>
      <c r="C4" s="204"/>
      <c r="D4" s="204"/>
      <c r="E4" s="204"/>
      <c r="F4" s="204"/>
      <c r="G4" s="204"/>
      <c r="H4" s="204"/>
      <c r="I4" s="204"/>
      <c r="J4" s="204" t="s">
        <v>40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41</v>
      </c>
      <c r="B5" s="204" t="s">
        <v>42</v>
      </c>
      <c r="C5" s="204"/>
      <c r="D5" s="204"/>
      <c r="E5" s="204"/>
      <c r="F5" s="204"/>
      <c r="G5" s="204"/>
      <c r="H5" s="204"/>
      <c r="I5" s="204"/>
      <c r="J5" s="204" t="s">
        <v>43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44</v>
      </c>
      <c r="C6" s="204"/>
      <c r="D6" s="204"/>
      <c r="E6" s="204"/>
      <c r="F6" s="204"/>
      <c r="G6" s="204"/>
      <c r="H6" s="204"/>
      <c r="I6" s="204"/>
      <c r="J6" s="204" t="s">
        <v>45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54" customFormat="1" ht="60" customHeight="1">
      <c r="A7" s="204"/>
      <c r="B7" s="208" t="s">
        <v>46</v>
      </c>
      <c r="C7" s="208"/>
      <c r="D7" s="208"/>
      <c r="E7" s="208"/>
      <c r="F7" s="208"/>
      <c r="G7" s="208"/>
      <c r="H7" s="55" t="s">
        <v>47</v>
      </c>
      <c r="I7" s="55"/>
      <c r="J7" s="208" t="s">
        <v>48</v>
      </c>
      <c r="K7" s="208"/>
      <c r="L7" s="208"/>
      <c r="M7" s="208"/>
      <c r="N7" s="208"/>
      <c r="O7" s="208"/>
      <c r="P7" s="208"/>
      <c r="Q7" s="55" t="s">
        <v>49</v>
      </c>
      <c r="R7" s="209">
        <v>0</v>
      </c>
      <c r="S7" s="210"/>
      <c r="T7" s="211"/>
    </row>
    <row r="8" spans="1:20" ht="39.950000000000003" customHeight="1">
      <c r="A8" s="204"/>
      <c r="B8" s="204" t="s">
        <v>50</v>
      </c>
      <c r="C8" s="204"/>
      <c r="D8" s="204"/>
      <c r="E8" s="204"/>
      <c r="F8" s="204"/>
      <c r="G8" s="204"/>
      <c r="H8" s="112" t="s">
        <v>51</v>
      </c>
      <c r="I8" s="112"/>
      <c r="J8" s="204" t="s">
        <v>256</v>
      </c>
      <c r="K8" s="204"/>
      <c r="L8" s="204"/>
      <c r="M8" s="204"/>
      <c r="N8" s="204"/>
      <c r="O8" s="204"/>
      <c r="P8" s="204"/>
      <c r="Q8" s="112" t="s">
        <v>257</v>
      </c>
      <c r="R8" s="204"/>
      <c r="S8" s="204"/>
      <c r="T8" s="204"/>
    </row>
    <row r="9" spans="1:20" ht="20.100000000000001" customHeight="1">
      <c r="A9" s="204"/>
      <c r="B9" s="204" t="s">
        <v>52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53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54</v>
      </c>
      <c r="B11" s="204" t="s">
        <v>55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56</v>
      </c>
      <c r="C12" s="204"/>
      <c r="D12" s="204" t="s">
        <v>57</v>
      </c>
      <c r="E12" s="204"/>
      <c r="F12" s="204" t="s">
        <v>58</v>
      </c>
      <c r="G12" s="204"/>
      <c r="H12" s="204" t="s">
        <v>59</v>
      </c>
      <c r="I12" s="204"/>
      <c r="J12" s="204"/>
      <c r="K12" s="204"/>
      <c r="L12" s="204"/>
      <c r="M12" s="204"/>
      <c r="N12" s="204"/>
      <c r="O12" s="204"/>
      <c r="P12" s="204" t="s">
        <v>60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61</v>
      </c>
      <c r="E13" s="204"/>
      <c r="F13" s="204" t="s">
        <v>62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63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64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65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66</v>
      </c>
      <c r="E17" s="204"/>
      <c r="F17" s="204" t="s">
        <v>67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68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69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70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71</v>
      </c>
      <c r="E21" s="204"/>
      <c r="F21" s="204" t="s">
        <v>72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6" t="s">
        <v>73</v>
      </c>
      <c r="B22" s="206"/>
      <c r="C22" s="206"/>
      <c r="D22" s="206"/>
      <c r="E22" s="206"/>
      <c r="F22" s="206"/>
      <c r="G22" s="206"/>
      <c r="H22" s="207" t="s">
        <v>74</v>
      </c>
      <c r="I22" s="207"/>
      <c r="J22" s="205"/>
      <c r="K22" s="205"/>
      <c r="L22" s="205" t="s">
        <v>75</v>
      </c>
      <c r="M22" s="205"/>
      <c r="N22" s="205"/>
      <c r="O22" s="205"/>
      <c r="P22" s="205"/>
      <c r="Q22" s="205"/>
      <c r="R22" s="205"/>
      <c r="S22" s="205"/>
      <c r="T22" s="205"/>
    </row>
  </sheetData>
  <sheetProtection formatCells="0" formatColumns="0" formatRows="0"/>
  <mergeCells count="72">
    <mergeCell ref="P12:T12"/>
    <mergeCell ref="F13:G13"/>
    <mergeCell ref="P16:T16"/>
    <mergeCell ref="F16:G16"/>
    <mergeCell ref="H16:O16"/>
    <mergeCell ref="F15:G15"/>
    <mergeCell ref="H15:O15"/>
    <mergeCell ref="P15:T15"/>
    <mergeCell ref="P14:T14"/>
    <mergeCell ref="P21:T21"/>
    <mergeCell ref="D21:E21"/>
    <mergeCell ref="P17:T17"/>
    <mergeCell ref="F18:G18"/>
    <mergeCell ref="H18:O18"/>
    <mergeCell ref="P18:T18"/>
    <mergeCell ref="H19:O19"/>
    <mergeCell ref="P19:T19"/>
    <mergeCell ref="P20:T20"/>
    <mergeCell ref="F17:G17"/>
    <mergeCell ref="H17:O17"/>
    <mergeCell ref="H21:O21"/>
    <mergeCell ref="F21:G21"/>
    <mergeCell ref="A1:T1"/>
    <mergeCell ref="A3:G3"/>
    <mergeCell ref="H3:T3"/>
    <mergeCell ref="Q2:T2"/>
    <mergeCell ref="N5:T5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J7:M7"/>
    <mergeCell ref="B9:G9"/>
    <mergeCell ref="B6:G6"/>
    <mergeCell ref="H6:I6"/>
    <mergeCell ref="J6:M6"/>
    <mergeCell ref="N6:T6"/>
    <mergeCell ref="N7:P7"/>
    <mergeCell ref="R7:T7"/>
    <mergeCell ref="P22:T22"/>
    <mergeCell ref="A22:G22"/>
    <mergeCell ref="H22:I22"/>
    <mergeCell ref="J22:K22"/>
    <mergeCell ref="L22:O22"/>
    <mergeCell ref="A11:A21"/>
    <mergeCell ref="F12:G12"/>
    <mergeCell ref="H12:O12"/>
    <mergeCell ref="D17:E20"/>
    <mergeCell ref="B11:G11"/>
    <mergeCell ref="H11:T11"/>
    <mergeCell ref="B12:C21"/>
    <mergeCell ref="D12:E12"/>
    <mergeCell ref="D13:E16"/>
    <mergeCell ref="F19:G19"/>
    <mergeCell ref="F20:G20"/>
    <mergeCell ref="H20:O20"/>
    <mergeCell ref="H13:O13"/>
    <mergeCell ref="P13:T13"/>
    <mergeCell ref="F14:G14"/>
    <mergeCell ref="H14:O14"/>
    <mergeCell ref="B10:G10"/>
    <mergeCell ref="H10:T10"/>
    <mergeCell ref="R8:T8"/>
    <mergeCell ref="J8:M8"/>
    <mergeCell ref="N8:P8"/>
    <mergeCell ref="H9:T9"/>
    <mergeCell ref="B8:G8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14" t="s">
        <v>107</v>
      </c>
      <c r="B1" s="214"/>
      <c r="C1" s="214"/>
      <c r="D1" s="214"/>
    </row>
    <row r="2" spans="1:4" ht="21.75" customHeight="1">
      <c r="A2" s="18" t="s">
        <v>293</v>
      </c>
      <c r="B2" s="18"/>
      <c r="C2" s="18"/>
      <c r="D2" s="138" t="s">
        <v>76</v>
      </c>
    </row>
    <row r="3" spans="1:4" s="18" customFormat="1" ht="30" customHeight="1">
      <c r="A3" s="128" t="s">
        <v>77</v>
      </c>
      <c r="B3" s="129" t="s">
        <v>78</v>
      </c>
      <c r="C3" s="128" t="s">
        <v>77</v>
      </c>
      <c r="D3" s="129" t="s">
        <v>79</v>
      </c>
    </row>
    <row r="4" spans="1:4" s="18" customFormat="1" ht="30" customHeight="1">
      <c r="A4" s="130" t="s">
        <v>80</v>
      </c>
      <c r="B4" s="131"/>
      <c r="C4" s="132" t="s">
        <v>81</v>
      </c>
      <c r="D4" s="53">
        <v>0</v>
      </c>
    </row>
    <row r="5" spans="1:4" s="18" customFormat="1" ht="30" customHeight="1">
      <c r="A5" s="130" t="s">
        <v>82</v>
      </c>
      <c r="B5" s="131"/>
      <c r="C5" s="132" t="s">
        <v>83</v>
      </c>
      <c r="D5" s="131"/>
    </row>
    <row r="6" spans="1:4" s="18" customFormat="1" ht="30" customHeight="1">
      <c r="A6" s="130" t="s">
        <v>84</v>
      </c>
      <c r="B6" s="131"/>
      <c r="C6" s="132" t="s">
        <v>85</v>
      </c>
      <c r="D6" s="131"/>
    </row>
    <row r="7" spans="1:4" s="18" customFormat="1" ht="30" customHeight="1">
      <c r="A7" s="130" t="s">
        <v>86</v>
      </c>
      <c r="B7" s="131"/>
      <c r="C7" s="132" t="s">
        <v>87</v>
      </c>
      <c r="D7" s="131"/>
    </row>
    <row r="8" spans="1:4" s="18" customFormat="1" ht="30" customHeight="1">
      <c r="A8" s="130" t="s">
        <v>88</v>
      </c>
      <c r="B8" s="131"/>
      <c r="C8" s="132" t="s">
        <v>89</v>
      </c>
      <c r="D8" s="131"/>
    </row>
    <row r="9" spans="1:4" s="18" customFormat="1" ht="30" customHeight="1">
      <c r="A9" s="130"/>
      <c r="B9" s="131"/>
      <c r="C9" s="132"/>
      <c r="D9" s="131"/>
    </row>
    <row r="10" spans="1:4" s="19" customFormat="1" ht="30" customHeight="1">
      <c r="A10" s="133" t="s">
        <v>90</v>
      </c>
      <c r="B10" s="134"/>
      <c r="C10" s="135" t="s">
        <v>91</v>
      </c>
      <c r="D10" s="134"/>
    </row>
    <row r="11" spans="1:4" s="18" customFormat="1" ht="30" customHeight="1">
      <c r="A11" s="136" t="s">
        <v>92</v>
      </c>
      <c r="B11" s="131"/>
      <c r="C11" s="137" t="s">
        <v>93</v>
      </c>
      <c r="D11" s="131"/>
    </row>
    <row r="12" spans="1:4" s="18" customFormat="1" ht="30" customHeight="1">
      <c r="A12" s="137" t="s">
        <v>94</v>
      </c>
      <c r="B12" s="131"/>
      <c r="C12" s="136"/>
      <c r="D12" s="131"/>
    </row>
    <row r="13" spans="1:4" s="18" customFormat="1" ht="30" customHeight="1">
      <c r="A13" s="137"/>
      <c r="B13" s="131"/>
      <c r="C13" s="136"/>
      <c r="D13" s="131"/>
    </row>
    <row r="14" spans="1:4" s="18" customFormat="1" ht="30" customHeight="1">
      <c r="A14" s="133" t="s">
        <v>11</v>
      </c>
      <c r="B14" s="134"/>
      <c r="C14" s="135" t="s">
        <v>12</v>
      </c>
      <c r="D14" s="134"/>
    </row>
    <row r="15" spans="1:4" s="9" customFormat="1" ht="21" customHeight="1">
      <c r="A15" s="8"/>
      <c r="B15" s="8"/>
      <c r="C15" s="8"/>
      <c r="D15" s="8"/>
    </row>
    <row r="16" spans="1:4">
      <c r="A16"/>
      <c r="B16"/>
      <c r="C16"/>
      <c r="D16" s="127"/>
    </row>
    <row r="17" spans="1:4">
      <c r="A17"/>
      <c r="B17" s="127">
        <v>0</v>
      </c>
      <c r="C17"/>
      <c r="D17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0"/>
  <sheetViews>
    <sheetView showGridLines="0" showZeros="0" topLeftCell="A55" workbookViewId="0">
      <selection activeCell="A67" sqref="A67:XFD67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147" t="s">
        <v>232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s="14" customFormat="1" ht="20.100000000000001" customHeight="1">
      <c r="A2" s="146" t="s">
        <v>287</v>
      </c>
      <c r="B2" s="146"/>
      <c r="C2" s="146"/>
      <c r="D2" s="146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V2" s="94" t="s">
        <v>76</v>
      </c>
    </row>
    <row r="3" spans="1:22" s="14" customFormat="1" ht="20.100000000000001" customHeight="1">
      <c r="A3" s="150" t="s">
        <v>13</v>
      </c>
      <c r="B3" s="150"/>
      <c r="C3" s="150"/>
      <c r="D3" s="149" t="s">
        <v>233</v>
      </c>
      <c r="E3" s="148" t="s">
        <v>14</v>
      </c>
      <c r="F3" s="153" t="s">
        <v>15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R3" s="148" t="s">
        <v>16</v>
      </c>
      <c r="S3" s="148"/>
      <c r="T3" s="148" t="s">
        <v>234</v>
      </c>
      <c r="U3" s="148" t="s">
        <v>49</v>
      </c>
      <c r="V3" s="148" t="s">
        <v>17</v>
      </c>
    </row>
    <row r="4" spans="1:22" s="14" customFormat="1" ht="20.100000000000001" customHeight="1">
      <c r="A4" s="150"/>
      <c r="B4" s="150"/>
      <c r="C4" s="150"/>
      <c r="D4" s="149"/>
      <c r="E4" s="148"/>
      <c r="F4" s="148" t="s">
        <v>18</v>
      </c>
      <c r="G4" s="153" t="s">
        <v>235</v>
      </c>
      <c r="H4" s="154"/>
      <c r="I4" s="155"/>
      <c r="J4" s="153" t="s">
        <v>236</v>
      </c>
      <c r="K4" s="154"/>
      <c r="L4" s="154"/>
      <c r="M4" s="154"/>
      <c r="N4" s="154"/>
      <c r="O4" s="155"/>
      <c r="P4" s="148" t="s">
        <v>19</v>
      </c>
      <c r="Q4" s="148" t="s">
        <v>20</v>
      </c>
      <c r="R4" s="148" t="s">
        <v>21</v>
      </c>
      <c r="S4" s="148" t="s">
        <v>22</v>
      </c>
      <c r="T4" s="148"/>
      <c r="U4" s="148"/>
      <c r="V4" s="148"/>
    </row>
    <row r="5" spans="1:22" s="14" customFormat="1" ht="20.100000000000001" customHeight="1">
      <c r="A5" s="149" t="s">
        <v>23</v>
      </c>
      <c r="B5" s="149" t="s">
        <v>24</v>
      </c>
      <c r="C5" s="149" t="s">
        <v>25</v>
      </c>
      <c r="D5" s="149"/>
      <c r="E5" s="148"/>
      <c r="F5" s="148"/>
      <c r="G5" s="151" t="s">
        <v>237</v>
      </c>
      <c r="H5" s="151" t="s">
        <v>238</v>
      </c>
      <c r="I5" s="151" t="s">
        <v>239</v>
      </c>
      <c r="J5" s="148" t="s">
        <v>240</v>
      </c>
      <c r="K5" s="148" t="s">
        <v>26</v>
      </c>
      <c r="L5" s="148" t="s">
        <v>27</v>
      </c>
      <c r="M5" s="148" t="s">
        <v>28</v>
      </c>
      <c r="N5" s="148" t="s">
        <v>29</v>
      </c>
      <c r="O5" s="148" t="s">
        <v>241</v>
      </c>
      <c r="P5" s="148"/>
      <c r="Q5" s="148"/>
      <c r="R5" s="148"/>
      <c r="S5" s="148"/>
      <c r="T5" s="148"/>
      <c r="U5" s="148"/>
      <c r="V5" s="148"/>
    </row>
    <row r="6" spans="1:22" s="14" customFormat="1" ht="30" customHeight="1">
      <c r="A6" s="149"/>
      <c r="B6" s="149"/>
      <c r="C6" s="149"/>
      <c r="D6" s="149"/>
      <c r="E6" s="148"/>
      <c r="F6" s="148"/>
      <c r="G6" s="152"/>
      <c r="H6" s="152"/>
      <c r="I6" s="152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4" customFormat="1" ht="20.100000000000001" customHeight="1">
      <c r="A7" s="92" t="s">
        <v>30</v>
      </c>
      <c r="B7" s="92" t="s">
        <v>30</v>
      </c>
      <c r="C7" s="92" t="s">
        <v>30</v>
      </c>
      <c r="D7" s="92" t="s">
        <v>30</v>
      </c>
      <c r="E7" s="95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6">
        <v>7</v>
      </c>
      <c r="L7" s="96">
        <v>8</v>
      </c>
      <c r="M7" s="96">
        <v>9</v>
      </c>
      <c r="N7" s="96">
        <v>10</v>
      </c>
      <c r="O7" s="96">
        <v>11</v>
      </c>
      <c r="P7" s="96">
        <v>12</v>
      </c>
      <c r="Q7" s="96">
        <v>13</v>
      </c>
      <c r="R7" s="96">
        <v>14</v>
      </c>
      <c r="S7" s="96">
        <v>15</v>
      </c>
      <c r="T7" s="96">
        <v>16</v>
      </c>
      <c r="U7" s="96">
        <v>17</v>
      </c>
      <c r="V7" s="96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E9+E41+E46+E57+E63+E67</f>
        <v>525.42999999999995</v>
      </c>
      <c r="F8" s="36">
        <f t="shared" si="0"/>
        <v>525.42999999999995</v>
      </c>
      <c r="G8" s="37">
        <f t="shared" si="0"/>
        <v>525.42999999999995</v>
      </c>
      <c r="H8" s="37">
        <f t="shared" si="0"/>
        <v>525.42999999999995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</f>
        <v>422.55</v>
      </c>
      <c r="F9" s="36">
        <f t="shared" si="1"/>
        <v>422.55</v>
      </c>
      <c r="G9" s="37">
        <f t="shared" si="1"/>
        <v>422.55</v>
      </c>
      <c r="H9" s="37">
        <f t="shared" si="1"/>
        <v>422.55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258</v>
      </c>
      <c r="E10" s="36">
        <f t="shared" ref="E10:V10" si="2">E11+E22+E27+E38</f>
        <v>422.55</v>
      </c>
      <c r="F10" s="36">
        <f t="shared" si="2"/>
        <v>422.55</v>
      </c>
      <c r="G10" s="37">
        <f t="shared" si="2"/>
        <v>422.55</v>
      </c>
      <c r="H10" s="37">
        <f t="shared" si="2"/>
        <v>422.55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259</v>
      </c>
      <c r="E11" s="36">
        <f t="shared" ref="E11:V11" si="3">SUM(E12:E21)</f>
        <v>170.52000000000004</v>
      </c>
      <c r="F11" s="36">
        <f t="shared" si="3"/>
        <v>170.52000000000004</v>
      </c>
      <c r="G11" s="37">
        <f t="shared" si="3"/>
        <v>170.52000000000004</v>
      </c>
      <c r="H11" s="37">
        <f t="shared" si="3"/>
        <v>170.52000000000004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109</v>
      </c>
      <c r="B12" s="33" t="s">
        <v>260</v>
      </c>
      <c r="C12" s="33" t="s">
        <v>112</v>
      </c>
      <c r="D12" s="34" t="s">
        <v>113</v>
      </c>
      <c r="E12" s="36">
        <v>115.07</v>
      </c>
      <c r="F12" s="36">
        <v>115.07</v>
      </c>
      <c r="G12" s="37">
        <v>115.07</v>
      </c>
      <c r="H12" s="37">
        <v>115.07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109</v>
      </c>
      <c r="B13" s="33" t="s">
        <v>260</v>
      </c>
      <c r="C13" s="33" t="s">
        <v>112</v>
      </c>
      <c r="D13" s="34" t="s">
        <v>114</v>
      </c>
      <c r="E13" s="36">
        <v>9.6</v>
      </c>
      <c r="F13" s="36">
        <v>9.6</v>
      </c>
      <c r="G13" s="37">
        <v>9.6</v>
      </c>
      <c r="H13" s="37">
        <v>9.6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109</v>
      </c>
      <c r="B14" s="33" t="s">
        <v>260</v>
      </c>
      <c r="C14" s="33" t="s">
        <v>112</v>
      </c>
      <c r="D14" s="34" t="s">
        <v>115</v>
      </c>
      <c r="E14" s="36">
        <v>1.52</v>
      </c>
      <c r="F14" s="36">
        <v>1.52</v>
      </c>
      <c r="G14" s="37">
        <v>1.52</v>
      </c>
      <c r="H14" s="37">
        <v>1.52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109</v>
      </c>
      <c r="B15" s="33" t="s">
        <v>260</v>
      </c>
      <c r="C15" s="33" t="s">
        <v>112</v>
      </c>
      <c r="D15" s="34" t="s">
        <v>116</v>
      </c>
      <c r="E15" s="36">
        <v>9.6</v>
      </c>
      <c r="F15" s="36">
        <v>9.6</v>
      </c>
      <c r="G15" s="37">
        <v>9.6</v>
      </c>
      <c r="H15" s="37">
        <v>9.6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109</v>
      </c>
      <c r="B16" s="33" t="s">
        <v>260</v>
      </c>
      <c r="C16" s="33" t="s">
        <v>112</v>
      </c>
      <c r="D16" s="34" t="s">
        <v>117</v>
      </c>
      <c r="E16" s="36">
        <v>12.96</v>
      </c>
      <c r="F16" s="36">
        <v>12.96</v>
      </c>
      <c r="G16" s="37">
        <v>12.96</v>
      </c>
      <c r="H16" s="37">
        <v>12.96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109</v>
      </c>
      <c r="B17" s="33" t="s">
        <v>260</v>
      </c>
      <c r="C17" s="33" t="s">
        <v>112</v>
      </c>
      <c r="D17" s="34" t="s">
        <v>118</v>
      </c>
      <c r="E17" s="36">
        <v>0.12</v>
      </c>
      <c r="F17" s="36">
        <v>0.12</v>
      </c>
      <c r="G17" s="37">
        <v>0.12</v>
      </c>
      <c r="H17" s="37">
        <v>0.12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109</v>
      </c>
      <c r="B18" s="33" t="s">
        <v>260</v>
      </c>
      <c r="C18" s="33" t="s">
        <v>112</v>
      </c>
      <c r="D18" s="34" t="s">
        <v>119</v>
      </c>
      <c r="E18" s="36">
        <v>4.6100000000000003</v>
      </c>
      <c r="F18" s="36">
        <v>4.6100000000000003</v>
      </c>
      <c r="G18" s="37">
        <v>4.6100000000000003</v>
      </c>
      <c r="H18" s="37">
        <v>4.6100000000000003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109</v>
      </c>
      <c r="B19" s="33" t="s">
        <v>260</v>
      </c>
      <c r="C19" s="33" t="s">
        <v>112</v>
      </c>
      <c r="D19" s="34" t="s">
        <v>120</v>
      </c>
      <c r="E19" s="36">
        <v>2.2999999999999998</v>
      </c>
      <c r="F19" s="36">
        <v>2.2999999999999998</v>
      </c>
      <c r="G19" s="37">
        <v>2.2999999999999998</v>
      </c>
      <c r="H19" s="37">
        <v>2.2999999999999998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109</v>
      </c>
      <c r="B20" s="33" t="s">
        <v>260</v>
      </c>
      <c r="C20" s="33" t="s">
        <v>112</v>
      </c>
      <c r="D20" s="34" t="s">
        <v>121</v>
      </c>
      <c r="E20" s="36">
        <v>4.91</v>
      </c>
      <c r="F20" s="36">
        <v>4.91</v>
      </c>
      <c r="G20" s="37">
        <v>4.91</v>
      </c>
      <c r="H20" s="37">
        <v>4.91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109</v>
      </c>
      <c r="B21" s="33" t="s">
        <v>260</v>
      </c>
      <c r="C21" s="33" t="s">
        <v>112</v>
      </c>
      <c r="D21" s="34" t="s">
        <v>122</v>
      </c>
      <c r="E21" s="36">
        <v>9.83</v>
      </c>
      <c r="F21" s="36">
        <v>9.83</v>
      </c>
      <c r="G21" s="37">
        <v>9.83</v>
      </c>
      <c r="H21" s="37">
        <v>9.83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/>
      <c r="B22" s="33"/>
      <c r="C22" s="33"/>
      <c r="D22" s="34" t="s">
        <v>261</v>
      </c>
      <c r="E22" s="36">
        <f t="shared" ref="E22:V22" si="4">SUM(E23:E26)</f>
        <v>203</v>
      </c>
      <c r="F22" s="36">
        <f t="shared" si="4"/>
        <v>203</v>
      </c>
      <c r="G22" s="37">
        <f t="shared" si="4"/>
        <v>203</v>
      </c>
      <c r="H22" s="37">
        <f t="shared" si="4"/>
        <v>203</v>
      </c>
      <c r="I22" s="37">
        <f t="shared" si="4"/>
        <v>0</v>
      </c>
      <c r="J22" s="37">
        <f t="shared" si="4"/>
        <v>0</v>
      </c>
      <c r="K22" s="36">
        <f t="shared" si="4"/>
        <v>0</v>
      </c>
      <c r="L22" s="36">
        <f t="shared" si="4"/>
        <v>0</v>
      </c>
      <c r="M22" s="36">
        <f t="shared" si="4"/>
        <v>0</v>
      </c>
      <c r="N22" s="36">
        <f t="shared" si="4"/>
        <v>0</v>
      </c>
      <c r="O22" s="36">
        <f t="shared" si="4"/>
        <v>0</v>
      </c>
      <c r="P22" s="36">
        <f t="shared" si="4"/>
        <v>0</v>
      </c>
      <c r="Q22" s="36">
        <f t="shared" si="4"/>
        <v>0</v>
      </c>
      <c r="R22" s="36">
        <f t="shared" si="4"/>
        <v>0</v>
      </c>
      <c r="S22" s="36">
        <f t="shared" si="4"/>
        <v>0</v>
      </c>
      <c r="T22" s="36">
        <f t="shared" si="4"/>
        <v>0</v>
      </c>
      <c r="U22" s="36">
        <f t="shared" si="4"/>
        <v>0</v>
      </c>
      <c r="V22" s="37">
        <f t="shared" si="4"/>
        <v>0</v>
      </c>
    </row>
    <row r="23" spans="1:22" ht="20.100000000000001" customHeight="1">
      <c r="A23" s="33" t="s">
        <v>109</v>
      </c>
      <c r="B23" s="33" t="s">
        <v>260</v>
      </c>
      <c r="C23" s="33" t="s">
        <v>123</v>
      </c>
      <c r="D23" s="34" t="s">
        <v>268</v>
      </c>
      <c r="E23" s="36">
        <v>96</v>
      </c>
      <c r="F23" s="36">
        <v>96</v>
      </c>
      <c r="G23" s="37">
        <v>96</v>
      </c>
      <c r="H23" s="37">
        <v>96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109</v>
      </c>
      <c r="B24" s="33" t="s">
        <v>260</v>
      </c>
      <c r="C24" s="33" t="s">
        <v>123</v>
      </c>
      <c r="D24" s="34" t="s">
        <v>269</v>
      </c>
      <c r="E24" s="36">
        <v>5</v>
      </c>
      <c r="F24" s="36">
        <v>5</v>
      </c>
      <c r="G24" s="37">
        <v>5</v>
      </c>
      <c r="H24" s="37">
        <v>5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109</v>
      </c>
      <c r="B25" s="33" t="s">
        <v>260</v>
      </c>
      <c r="C25" s="33" t="s">
        <v>123</v>
      </c>
      <c r="D25" s="34" t="s">
        <v>270</v>
      </c>
      <c r="E25" s="36">
        <v>100</v>
      </c>
      <c r="F25" s="36">
        <v>100</v>
      </c>
      <c r="G25" s="37">
        <v>100</v>
      </c>
      <c r="H25" s="37">
        <v>100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 t="s">
        <v>109</v>
      </c>
      <c r="B26" s="33" t="s">
        <v>260</v>
      </c>
      <c r="C26" s="33" t="s">
        <v>123</v>
      </c>
      <c r="D26" s="34" t="s">
        <v>271</v>
      </c>
      <c r="E26" s="36">
        <v>2</v>
      </c>
      <c r="F26" s="36">
        <v>2</v>
      </c>
      <c r="G26" s="37">
        <v>2</v>
      </c>
      <c r="H26" s="37">
        <v>2</v>
      </c>
      <c r="I26" s="37">
        <v>0</v>
      </c>
      <c r="J26" s="37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ht="20.100000000000001" customHeight="1">
      <c r="A27" s="33"/>
      <c r="B27" s="33"/>
      <c r="C27" s="33"/>
      <c r="D27" s="34" t="s">
        <v>272</v>
      </c>
      <c r="E27" s="36">
        <f t="shared" ref="E27:V27" si="5">SUM(E28:E37)</f>
        <v>20.029999999999998</v>
      </c>
      <c r="F27" s="36">
        <f t="shared" si="5"/>
        <v>20.029999999999998</v>
      </c>
      <c r="G27" s="37">
        <f t="shared" si="5"/>
        <v>20.029999999999998</v>
      </c>
      <c r="H27" s="37">
        <f t="shared" si="5"/>
        <v>20.029999999999998</v>
      </c>
      <c r="I27" s="37">
        <f t="shared" si="5"/>
        <v>0</v>
      </c>
      <c r="J27" s="37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36">
        <f t="shared" si="5"/>
        <v>0</v>
      </c>
      <c r="Q27" s="36">
        <f t="shared" si="5"/>
        <v>0</v>
      </c>
      <c r="R27" s="36">
        <f t="shared" si="5"/>
        <v>0</v>
      </c>
      <c r="S27" s="36">
        <f t="shared" si="5"/>
        <v>0</v>
      </c>
      <c r="T27" s="36">
        <f t="shared" si="5"/>
        <v>0</v>
      </c>
      <c r="U27" s="36">
        <f t="shared" si="5"/>
        <v>0</v>
      </c>
      <c r="V27" s="37">
        <f t="shared" si="5"/>
        <v>0</v>
      </c>
    </row>
    <row r="28" spans="1:22" ht="20.100000000000001" customHeight="1">
      <c r="A28" s="33" t="s">
        <v>109</v>
      </c>
      <c r="B28" s="33" t="s">
        <v>260</v>
      </c>
      <c r="C28" s="33" t="s">
        <v>264</v>
      </c>
      <c r="D28" s="34" t="s">
        <v>113</v>
      </c>
      <c r="E28" s="36">
        <v>6.58</v>
      </c>
      <c r="F28" s="36">
        <v>6.58</v>
      </c>
      <c r="G28" s="37">
        <v>6.58</v>
      </c>
      <c r="H28" s="37">
        <v>6.58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109</v>
      </c>
      <c r="B29" s="33" t="s">
        <v>260</v>
      </c>
      <c r="C29" s="33" t="s">
        <v>264</v>
      </c>
      <c r="D29" s="34" t="s">
        <v>114</v>
      </c>
      <c r="E29" s="36">
        <v>0.77</v>
      </c>
      <c r="F29" s="36">
        <v>0.77</v>
      </c>
      <c r="G29" s="37">
        <v>0.77</v>
      </c>
      <c r="H29" s="37">
        <v>0.77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109</v>
      </c>
      <c r="B30" s="33" t="s">
        <v>260</v>
      </c>
      <c r="C30" s="33" t="s">
        <v>264</v>
      </c>
      <c r="D30" s="34" t="s">
        <v>115</v>
      </c>
      <c r="E30" s="36">
        <v>0.31</v>
      </c>
      <c r="F30" s="36">
        <v>0.31</v>
      </c>
      <c r="G30" s="37">
        <v>0.31</v>
      </c>
      <c r="H30" s="37">
        <v>0.31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109</v>
      </c>
      <c r="B31" s="33" t="s">
        <v>260</v>
      </c>
      <c r="C31" s="33" t="s">
        <v>264</v>
      </c>
      <c r="D31" s="34" t="s">
        <v>116</v>
      </c>
      <c r="E31" s="36">
        <v>0.77</v>
      </c>
      <c r="F31" s="36">
        <v>0.77</v>
      </c>
      <c r="G31" s="37">
        <v>0.77</v>
      </c>
      <c r="H31" s="37">
        <v>0.77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109</v>
      </c>
      <c r="B32" s="33" t="s">
        <v>260</v>
      </c>
      <c r="C32" s="33" t="s">
        <v>264</v>
      </c>
      <c r="D32" s="34" t="s">
        <v>117</v>
      </c>
      <c r="E32" s="36">
        <v>7.2</v>
      </c>
      <c r="F32" s="36">
        <v>7.2</v>
      </c>
      <c r="G32" s="37">
        <v>7.2</v>
      </c>
      <c r="H32" s="37">
        <v>7.2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109</v>
      </c>
      <c r="B33" s="33" t="s">
        <v>260</v>
      </c>
      <c r="C33" s="33" t="s">
        <v>264</v>
      </c>
      <c r="D33" s="34" t="s">
        <v>118</v>
      </c>
      <c r="E33" s="36">
        <v>2.63</v>
      </c>
      <c r="F33" s="36">
        <v>2.63</v>
      </c>
      <c r="G33" s="37">
        <v>2.63</v>
      </c>
      <c r="H33" s="37">
        <v>2.63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109</v>
      </c>
      <c r="B34" s="33" t="s">
        <v>260</v>
      </c>
      <c r="C34" s="33" t="s">
        <v>264</v>
      </c>
      <c r="D34" s="34" t="s">
        <v>119</v>
      </c>
      <c r="E34" s="36">
        <v>0.37</v>
      </c>
      <c r="F34" s="36">
        <v>0.37</v>
      </c>
      <c r="G34" s="37">
        <v>0.37</v>
      </c>
      <c r="H34" s="37">
        <v>0.37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109</v>
      </c>
      <c r="B35" s="33" t="s">
        <v>260</v>
      </c>
      <c r="C35" s="33" t="s">
        <v>264</v>
      </c>
      <c r="D35" s="34" t="s">
        <v>120</v>
      </c>
      <c r="E35" s="36">
        <v>0.18</v>
      </c>
      <c r="F35" s="36">
        <v>0.18</v>
      </c>
      <c r="G35" s="37">
        <v>0.18</v>
      </c>
      <c r="H35" s="37">
        <v>0.18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109</v>
      </c>
      <c r="B36" s="33" t="s">
        <v>260</v>
      </c>
      <c r="C36" s="33" t="s">
        <v>264</v>
      </c>
      <c r="D36" s="34" t="s">
        <v>121</v>
      </c>
      <c r="E36" s="36">
        <v>0.5</v>
      </c>
      <c r="F36" s="36">
        <v>0.5</v>
      </c>
      <c r="G36" s="37">
        <v>0.5</v>
      </c>
      <c r="H36" s="37">
        <v>0.5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109</v>
      </c>
      <c r="B37" s="33" t="s">
        <v>260</v>
      </c>
      <c r="C37" s="33" t="s">
        <v>264</v>
      </c>
      <c r="D37" s="34" t="s">
        <v>122</v>
      </c>
      <c r="E37" s="36">
        <v>0.72</v>
      </c>
      <c r="F37" s="36">
        <v>0.72</v>
      </c>
      <c r="G37" s="37">
        <v>0.72</v>
      </c>
      <c r="H37" s="37">
        <v>0.72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/>
      <c r="B38" s="33"/>
      <c r="C38" s="33"/>
      <c r="D38" s="34" t="s">
        <v>273</v>
      </c>
      <c r="E38" s="36">
        <f t="shared" ref="E38:V38" si="6">SUM(E39:E40)</f>
        <v>29</v>
      </c>
      <c r="F38" s="36">
        <f t="shared" si="6"/>
        <v>29</v>
      </c>
      <c r="G38" s="37">
        <f t="shared" si="6"/>
        <v>29</v>
      </c>
      <c r="H38" s="37">
        <f t="shared" si="6"/>
        <v>29</v>
      </c>
      <c r="I38" s="37">
        <f t="shared" si="6"/>
        <v>0</v>
      </c>
      <c r="J38" s="37">
        <f t="shared" si="6"/>
        <v>0</v>
      </c>
      <c r="K38" s="36">
        <f t="shared" si="6"/>
        <v>0</v>
      </c>
      <c r="L38" s="36">
        <f t="shared" si="6"/>
        <v>0</v>
      </c>
      <c r="M38" s="36">
        <f t="shared" si="6"/>
        <v>0</v>
      </c>
      <c r="N38" s="36">
        <f t="shared" si="6"/>
        <v>0</v>
      </c>
      <c r="O38" s="36">
        <f t="shared" si="6"/>
        <v>0</v>
      </c>
      <c r="P38" s="36">
        <f t="shared" si="6"/>
        <v>0</v>
      </c>
      <c r="Q38" s="36">
        <f t="shared" si="6"/>
        <v>0</v>
      </c>
      <c r="R38" s="36">
        <f t="shared" si="6"/>
        <v>0</v>
      </c>
      <c r="S38" s="36">
        <f t="shared" si="6"/>
        <v>0</v>
      </c>
      <c r="T38" s="36">
        <f t="shared" si="6"/>
        <v>0</v>
      </c>
      <c r="U38" s="36">
        <f t="shared" si="6"/>
        <v>0</v>
      </c>
      <c r="V38" s="37">
        <f t="shared" si="6"/>
        <v>0</v>
      </c>
    </row>
    <row r="39" spans="1:22" ht="20.100000000000001" customHeight="1">
      <c r="A39" s="33" t="s">
        <v>109</v>
      </c>
      <c r="B39" s="33" t="s">
        <v>260</v>
      </c>
      <c r="C39" s="33" t="s">
        <v>185</v>
      </c>
      <c r="D39" s="34" t="s">
        <v>274</v>
      </c>
      <c r="E39" s="36">
        <v>5</v>
      </c>
      <c r="F39" s="36">
        <v>5</v>
      </c>
      <c r="G39" s="37">
        <v>5</v>
      </c>
      <c r="H39" s="37">
        <v>5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109</v>
      </c>
      <c r="B40" s="33" t="s">
        <v>260</v>
      </c>
      <c r="C40" s="33" t="s">
        <v>185</v>
      </c>
      <c r="D40" s="34" t="s">
        <v>275</v>
      </c>
      <c r="E40" s="36">
        <v>24</v>
      </c>
      <c r="F40" s="36">
        <v>24</v>
      </c>
      <c r="G40" s="37">
        <v>24</v>
      </c>
      <c r="H40" s="37">
        <v>24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/>
      <c r="B41" s="33"/>
      <c r="C41" s="33"/>
      <c r="D41" s="34" t="s">
        <v>276</v>
      </c>
      <c r="E41" s="36">
        <f t="shared" ref="E41:N42" si="7">E42</f>
        <v>12</v>
      </c>
      <c r="F41" s="36">
        <f t="shared" si="7"/>
        <v>12</v>
      </c>
      <c r="G41" s="37">
        <f t="shared" si="7"/>
        <v>12</v>
      </c>
      <c r="H41" s="37">
        <f t="shared" si="7"/>
        <v>12</v>
      </c>
      <c r="I41" s="37">
        <f t="shared" si="7"/>
        <v>0</v>
      </c>
      <c r="J41" s="37">
        <f t="shared" si="7"/>
        <v>0</v>
      </c>
      <c r="K41" s="36">
        <f t="shared" si="7"/>
        <v>0</v>
      </c>
      <c r="L41" s="36">
        <f t="shared" si="7"/>
        <v>0</v>
      </c>
      <c r="M41" s="36">
        <f t="shared" si="7"/>
        <v>0</v>
      </c>
      <c r="N41" s="36">
        <f t="shared" si="7"/>
        <v>0</v>
      </c>
      <c r="O41" s="36">
        <f t="shared" ref="O41:V42" si="8">O42</f>
        <v>0</v>
      </c>
      <c r="P41" s="36">
        <f t="shared" si="8"/>
        <v>0</v>
      </c>
      <c r="Q41" s="36">
        <f t="shared" si="8"/>
        <v>0</v>
      </c>
      <c r="R41" s="36">
        <f t="shared" si="8"/>
        <v>0</v>
      </c>
      <c r="S41" s="36">
        <f t="shared" si="8"/>
        <v>0</v>
      </c>
      <c r="T41" s="36">
        <f t="shared" si="8"/>
        <v>0</v>
      </c>
      <c r="U41" s="36">
        <f t="shared" si="8"/>
        <v>0</v>
      </c>
      <c r="V41" s="37">
        <f t="shared" si="8"/>
        <v>0</v>
      </c>
    </row>
    <row r="42" spans="1:22" ht="20.100000000000001" customHeight="1">
      <c r="A42" s="33"/>
      <c r="B42" s="33"/>
      <c r="C42" s="33"/>
      <c r="D42" s="34" t="s">
        <v>277</v>
      </c>
      <c r="E42" s="36">
        <f t="shared" si="7"/>
        <v>12</v>
      </c>
      <c r="F42" s="36">
        <f t="shared" si="7"/>
        <v>12</v>
      </c>
      <c r="G42" s="37">
        <f t="shared" si="7"/>
        <v>12</v>
      </c>
      <c r="H42" s="37">
        <f t="shared" si="7"/>
        <v>12</v>
      </c>
      <c r="I42" s="37">
        <f t="shared" si="7"/>
        <v>0</v>
      </c>
      <c r="J42" s="37">
        <f t="shared" si="7"/>
        <v>0</v>
      </c>
      <c r="K42" s="36">
        <f t="shared" si="7"/>
        <v>0</v>
      </c>
      <c r="L42" s="36">
        <f t="shared" si="7"/>
        <v>0</v>
      </c>
      <c r="M42" s="36">
        <f t="shared" si="7"/>
        <v>0</v>
      </c>
      <c r="N42" s="36">
        <f t="shared" si="7"/>
        <v>0</v>
      </c>
      <c r="O42" s="36">
        <f t="shared" si="8"/>
        <v>0</v>
      </c>
      <c r="P42" s="36">
        <f t="shared" si="8"/>
        <v>0</v>
      </c>
      <c r="Q42" s="36">
        <f t="shared" si="8"/>
        <v>0</v>
      </c>
      <c r="R42" s="36">
        <f t="shared" si="8"/>
        <v>0</v>
      </c>
      <c r="S42" s="36">
        <f t="shared" si="8"/>
        <v>0</v>
      </c>
      <c r="T42" s="36">
        <f t="shared" si="8"/>
        <v>0</v>
      </c>
      <c r="U42" s="36">
        <f t="shared" si="8"/>
        <v>0</v>
      </c>
      <c r="V42" s="37">
        <f t="shared" si="8"/>
        <v>0</v>
      </c>
    </row>
    <row r="43" spans="1:22" ht="20.100000000000001" customHeight="1">
      <c r="A43" s="33"/>
      <c r="B43" s="33"/>
      <c r="C43" s="33"/>
      <c r="D43" s="34" t="s">
        <v>278</v>
      </c>
      <c r="E43" s="36">
        <f t="shared" ref="E43:V43" si="9">SUM(E44:E45)</f>
        <v>12</v>
      </c>
      <c r="F43" s="36">
        <f t="shared" si="9"/>
        <v>12</v>
      </c>
      <c r="G43" s="37">
        <f t="shared" si="9"/>
        <v>12</v>
      </c>
      <c r="H43" s="37">
        <f t="shared" si="9"/>
        <v>12</v>
      </c>
      <c r="I43" s="37">
        <f t="shared" si="9"/>
        <v>0</v>
      </c>
      <c r="J43" s="37">
        <f t="shared" si="9"/>
        <v>0</v>
      </c>
      <c r="K43" s="36">
        <f t="shared" si="9"/>
        <v>0</v>
      </c>
      <c r="L43" s="36">
        <f t="shared" si="9"/>
        <v>0</v>
      </c>
      <c r="M43" s="36">
        <f t="shared" si="9"/>
        <v>0</v>
      </c>
      <c r="N43" s="36">
        <f t="shared" si="9"/>
        <v>0</v>
      </c>
      <c r="O43" s="36">
        <f t="shared" si="9"/>
        <v>0</v>
      </c>
      <c r="P43" s="36">
        <f t="shared" si="9"/>
        <v>0</v>
      </c>
      <c r="Q43" s="36">
        <f t="shared" si="9"/>
        <v>0</v>
      </c>
      <c r="R43" s="36">
        <f t="shared" si="9"/>
        <v>0</v>
      </c>
      <c r="S43" s="36">
        <f t="shared" si="9"/>
        <v>0</v>
      </c>
      <c r="T43" s="36">
        <f t="shared" si="9"/>
        <v>0</v>
      </c>
      <c r="U43" s="36">
        <f t="shared" si="9"/>
        <v>0</v>
      </c>
      <c r="V43" s="37">
        <f t="shared" si="9"/>
        <v>0</v>
      </c>
    </row>
    <row r="44" spans="1:22" ht="20.100000000000001" customHeight="1">
      <c r="A44" s="33" t="s">
        <v>279</v>
      </c>
      <c r="B44" s="33" t="s">
        <v>171</v>
      </c>
      <c r="C44" s="33" t="s">
        <v>136</v>
      </c>
      <c r="D44" s="34" t="s">
        <v>280</v>
      </c>
      <c r="E44" s="36">
        <v>8</v>
      </c>
      <c r="F44" s="36">
        <v>8</v>
      </c>
      <c r="G44" s="37">
        <v>8</v>
      </c>
      <c r="H44" s="37">
        <v>8</v>
      </c>
      <c r="I44" s="37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7">
        <v>0</v>
      </c>
    </row>
    <row r="45" spans="1:22" ht="20.100000000000001" customHeight="1">
      <c r="A45" s="33" t="s">
        <v>279</v>
      </c>
      <c r="B45" s="33" t="s">
        <v>171</v>
      </c>
      <c r="C45" s="33" t="s">
        <v>136</v>
      </c>
      <c r="D45" s="34" t="s">
        <v>281</v>
      </c>
      <c r="E45" s="36">
        <v>4</v>
      </c>
      <c r="F45" s="36">
        <v>4</v>
      </c>
      <c r="G45" s="37">
        <v>4</v>
      </c>
      <c r="H45" s="37">
        <v>4</v>
      </c>
      <c r="I45" s="37">
        <v>0</v>
      </c>
      <c r="J45" s="37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7">
        <v>0</v>
      </c>
    </row>
    <row r="46" spans="1:22" ht="20.100000000000001" customHeight="1">
      <c r="A46" s="33"/>
      <c r="B46" s="33"/>
      <c r="C46" s="33"/>
      <c r="D46" s="34" t="s">
        <v>124</v>
      </c>
      <c r="E46" s="36">
        <f t="shared" ref="E46:V46" si="10">E47+E50</f>
        <v>27.25</v>
      </c>
      <c r="F46" s="36">
        <f t="shared" si="10"/>
        <v>27.25</v>
      </c>
      <c r="G46" s="37">
        <f t="shared" si="10"/>
        <v>27.25</v>
      </c>
      <c r="H46" s="37">
        <f t="shared" si="10"/>
        <v>27.25</v>
      </c>
      <c r="I46" s="37">
        <f t="shared" si="10"/>
        <v>0</v>
      </c>
      <c r="J46" s="37">
        <f t="shared" si="10"/>
        <v>0</v>
      </c>
      <c r="K46" s="36">
        <f t="shared" si="10"/>
        <v>0</v>
      </c>
      <c r="L46" s="36">
        <f t="shared" si="10"/>
        <v>0</v>
      </c>
      <c r="M46" s="36">
        <f t="shared" si="10"/>
        <v>0</v>
      </c>
      <c r="N46" s="36">
        <f t="shared" si="10"/>
        <v>0</v>
      </c>
      <c r="O46" s="36">
        <f t="shared" si="10"/>
        <v>0</v>
      </c>
      <c r="P46" s="36">
        <f t="shared" si="10"/>
        <v>0</v>
      </c>
      <c r="Q46" s="36">
        <f t="shared" si="10"/>
        <v>0</v>
      </c>
      <c r="R46" s="36">
        <f t="shared" si="10"/>
        <v>0</v>
      </c>
      <c r="S46" s="36">
        <f t="shared" si="10"/>
        <v>0</v>
      </c>
      <c r="T46" s="36">
        <f t="shared" si="10"/>
        <v>0</v>
      </c>
      <c r="U46" s="36">
        <f t="shared" si="10"/>
        <v>0</v>
      </c>
      <c r="V46" s="37">
        <f t="shared" si="10"/>
        <v>0</v>
      </c>
    </row>
    <row r="47" spans="1:22" ht="20.100000000000001" customHeight="1">
      <c r="A47" s="33"/>
      <c r="B47" s="33"/>
      <c r="C47" s="33"/>
      <c r="D47" s="34" t="s">
        <v>125</v>
      </c>
      <c r="E47" s="36">
        <f t="shared" ref="E47:N48" si="11">E48</f>
        <v>24.88</v>
      </c>
      <c r="F47" s="36">
        <f t="shared" si="11"/>
        <v>24.88</v>
      </c>
      <c r="G47" s="37">
        <f t="shared" si="11"/>
        <v>24.88</v>
      </c>
      <c r="H47" s="37">
        <f t="shared" si="11"/>
        <v>24.88</v>
      </c>
      <c r="I47" s="37">
        <f t="shared" si="11"/>
        <v>0</v>
      </c>
      <c r="J47" s="37">
        <f t="shared" si="11"/>
        <v>0</v>
      </c>
      <c r="K47" s="36">
        <f t="shared" si="11"/>
        <v>0</v>
      </c>
      <c r="L47" s="36">
        <f t="shared" si="11"/>
        <v>0</v>
      </c>
      <c r="M47" s="36">
        <f t="shared" si="11"/>
        <v>0</v>
      </c>
      <c r="N47" s="36">
        <f t="shared" si="11"/>
        <v>0</v>
      </c>
      <c r="O47" s="36">
        <f t="shared" ref="O47:V48" si="12">O48</f>
        <v>0</v>
      </c>
      <c r="P47" s="36">
        <f t="shared" si="12"/>
        <v>0</v>
      </c>
      <c r="Q47" s="36">
        <f t="shared" si="12"/>
        <v>0</v>
      </c>
      <c r="R47" s="36">
        <f t="shared" si="12"/>
        <v>0</v>
      </c>
      <c r="S47" s="36">
        <f t="shared" si="12"/>
        <v>0</v>
      </c>
      <c r="T47" s="36">
        <f t="shared" si="12"/>
        <v>0</v>
      </c>
      <c r="U47" s="36">
        <f t="shared" si="12"/>
        <v>0</v>
      </c>
      <c r="V47" s="37">
        <f t="shared" si="12"/>
        <v>0</v>
      </c>
    </row>
    <row r="48" spans="1:22" ht="20.100000000000001" customHeight="1">
      <c r="A48" s="33"/>
      <c r="B48" s="33"/>
      <c r="C48" s="33"/>
      <c r="D48" s="34" t="s">
        <v>126</v>
      </c>
      <c r="E48" s="36">
        <f t="shared" si="11"/>
        <v>24.88</v>
      </c>
      <c r="F48" s="36">
        <f t="shared" si="11"/>
        <v>24.88</v>
      </c>
      <c r="G48" s="37">
        <f t="shared" si="11"/>
        <v>24.88</v>
      </c>
      <c r="H48" s="37">
        <f t="shared" si="11"/>
        <v>24.88</v>
      </c>
      <c r="I48" s="37">
        <f t="shared" si="11"/>
        <v>0</v>
      </c>
      <c r="J48" s="37">
        <f t="shared" si="11"/>
        <v>0</v>
      </c>
      <c r="K48" s="36">
        <f t="shared" si="11"/>
        <v>0</v>
      </c>
      <c r="L48" s="36">
        <f t="shared" si="11"/>
        <v>0</v>
      </c>
      <c r="M48" s="36">
        <f t="shared" si="11"/>
        <v>0</v>
      </c>
      <c r="N48" s="36">
        <f t="shared" si="11"/>
        <v>0</v>
      </c>
      <c r="O48" s="36">
        <f t="shared" si="12"/>
        <v>0</v>
      </c>
      <c r="P48" s="36">
        <f t="shared" si="12"/>
        <v>0</v>
      </c>
      <c r="Q48" s="36">
        <f t="shared" si="12"/>
        <v>0</v>
      </c>
      <c r="R48" s="36">
        <f t="shared" si="12"/>
        <v>0</v>
      </c>
      <c r="S48" s="36">
        <f t="shared" si="12"/>
        <v>0</v>
      </c>
      <c r="T48" s="36">
        <f t="shared" si="12"/>
        <v>0</v>
      </c>
      <c r="U48" s="36">
        <f t="shared" si="12"/>
        <v>0</v>
      </c>
      <c r="V48" s="37">
        <f t="shared" si="12"/>
        <v>0</v>
      </c>
    </row>
    <row r="49" spans="1:22" ht="20.100000000000001" customHeight="1">
      <c r="A49" s="33" t="s">
        <v>127</v>
      </c>
      <c r="B49" s="33" t="s">
        <v>111</v>
      </c>
      <c r="C49" s="33" t="s">
        <v>111</v>
      </c>
      <c r="D49" s="34" t="s">
        <v>128</v>
      </c>
      <c r="E49" s="36">
        <v>24.88</v>
      </c>
      <c r="F49" s="36">
        <v>24.88</v>
      </c>
      <c r="G49" s="37">
        <v>24.88</v>
      </c>
      <c r="H49" s="37">
        <v>24.88</v>
      </c>
      <c r="I49" s="37">
        <v>0</v>
      </c>
      <c r="J49" s="37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7">
        <v>0</v>
      </c>
    </row>
    <row r="50" spans="1:22" ht="20.100000000000001" customHeight="1">
      <c r="A50" s="33"/>
      <c r="B50" s="33"/>
      <c r="C50" s="33"/>
      <c r="D50" s="34" t="s">
        <v>129</v>
      </c>
      <c r="E50" s="36">
        <f t="shared" ref="E50:V50" si="13">E51+E53+E55</f>
        <v>2.37</v>
      </c>
      <c r="F50" s="36">
        <f t="shared" si="13"/>
        <v>2.37</v>
      </c>
      <c r="G50" s="37">
        <f t="shared" si="13"/>
        <v>2.37</v>
      </c>
      <c r="H50" s="37">
        <f t="shared" si="13"/>
        <v>2.37</v>
      </c>
      <c r="I50" s="37">
        <f t="shared" si="13"/>
        <v>0</v>
      </c>
      <c r="J50" s="37">
        <f t="shared" si="13"/>
        <v>0</v>
      </c>
      <c r="K50" s="36">
        <f t="shared" si="13"/>
        <v>0</v>
      </c>
      <c r="L50" s="36">
        <f t="shared" si="13"/>
        <v>0</v>
      </c>
      <c r="M50" s="36">
        <f t="shared" si="13"/>
        <v>0</v>
      </c>
      <c r="N50" s="36">
        <f t="shared" si="13"/>
        <v>0</v>
      </c>
      <c r="O50" s="36">
        <f t="shared" si="13"/>
        <v>0</v>
      </c>
      <c r="P50" s="36">
        <f t="shared" si="13"/>
        <v>0</v>
      </c>
      <c r="Q50" s="36">
        <f t="shared" si="13"/>
        <v>0</v>
      </c>
      <c r="R50" s="36">
        <f t="shared" si="13"/>
        <v>0</v>
      </c>
      <c r="S50" s="36">
        <f t="shared" si="13"/>
        <v>0</v>
      </c>
      <c r="T50" s="36">
        <f t="shared" si="13"/>
        <v>0</v>
      </c>
      <c r="U50" s="36">
        <f t="shared" si="13"/>
        <v>0</v>
      </c>
      <c r="V50" s="37">
        <f t="shared" si="13"/>
        <v>0</v>
      </c>
    </row>
    <row r="51" spans="1:22" ht="20.100000000000001" customHeight="1">
      <c r="A51" s="33"/>
      <c r="B51" s="33"/>
      <c r="C51" s="33"/>
      <c r="D51" s="34" t="s">
        <v>130</v>
      </c>
      <c r="E51" s="36">
        <f t="shared" ref="E51:V51" si="14">E52</f>
        <v>0.87</v>
      </c>
      <c r="F51" s="36">
        <f t="shared" si="14"/>
        <v>0.87</v>
      </c>
      <c r="G51" s="37">
        <f t="shared" si="14"/>
        <v>0.87</v>
      </c>
      <c r="H51" s="37">
        <f t="shared" si="14"/>
        <v>0.87</v>
      </c>
      <c r="I51" s="37">
        <f t="shared" si="14"/>
        <v>0</v>
      </c>
      <c r="J51" s="37">
        <f t="shared" si="14"/>
        <v>0</v>
      </c>
      <c r="K51" s="36">
        <f t="shared" si="14"/>
        <v>0</v>
      </c>
      <c r="L51" s="36">
        <f t="shared" si="14"/>
        <v>0</v>
      </c>
      <c r="M51" s="36">
        <f t="shared" si="14"/>
        <v>0</v>
      </c>
      <c r="N51" s="36">
        <f t="shared" si="14"/>
        <v>0</v>
      </c>
      <c r="O51" s="36">
        <f t="shared" si="14"/>
        <v>0</v>
      </c>
      <c r="P51" s="36">
        <f t="shared" si="14"/>
        <v>0</v>
      </c>
      <c r="Q51" s="36">
        <f t="shared" si="14"/>
        <v>0</v>
      </c>
      <c r="R51" s="36">
        <f t="shared" si="14"/>
        <v>0</v>
      </c>
      <c r="S51" s="36">
        <f t="shared" si="14"/>
        <v>0</v>
      </c>
      <c r="T51" s="36">
        <f t="shared" si="14"/>
        <v>0</v>
      </c>
      <c r="U51" s="36">
        <f t="shared" si="14"/>
        <v>0</v>
      </c>
      <c r="V51" s="37">
        <f t="shared" si="14"/>
        <v>0</v>
      </c>
    </row>
    <row r="52" spans="1:22" ht="20.100000000000001" customHeight="1">
      <c r="A52" s="33" t="s">
        <v>127</v>
      </c>
      <c r="B52" s="33" t="s">
        <v>131</v>
      </c>
      <c r="C52" s="33" t="s">
        <v>112</v>
      </c>
      <c r="D52" s="34" t="s">
        <v>132</v>
      </c>
      <c r="E52" s="36">
        <v>0.87</v>
      </c>
      <c r="F52" s="36">
        <v>0.87</v>
      </c>
      <c r="G52" s="37">
        <v>0.87</v>
      </c>
      <c r="H52" s="37">
        <v>0.87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/>
      <c r="B53" s="33"/>
      <c r="C53" s="33"/>
      <c r="D53" s="34" t="s">
        <v>133</v>
      </c>
      <c r="E53" s="36">
        <f t="shared" ref="E53:V53" si="15">E54</f>
        <v>0.87</v>
      </c>
      <c r="F53" s="36">
        <f t="shared" si="15"/>
        <v>0.87</v>
      </c>
      <c r="G53" s="37">
        <f t="shared" si="15"/>
        <v>0.87</v>
      </c>
      <c r="H53" s="37">
        <f t="shared" si="15"/>
        <v>0.87</v>
      </c>
      <c r="I53" s="37">
        <f t="shared" si="15"/>
        <v>0</v>
      </c>
      <c r="J53" s="37">
        <f t="shared" si="15"/>
        <v>0</v>
      </c>
      <c r="K53" s="36">
        <f t="shared" si="15"/>
        <v>0</v>
      </c>
      <c r="L53" s="36">
        <f t="shared" si="15"/>
        <v>0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0</v>
      </c>
      <c r="S53" s="36">
        <f t="shared" si="15"/>
        <v>0</v>
      </c>
      <c r="T53" s="36">
        <f t="shared" si="15"/>
        <v>0</v>
      </c>
      <c r="U53" s="36">
        <f t="shared" si="15"/>
        <v>0</v>
      </c>
      <c r="V53" s="37">
        <f t="shared" si="15"/>
        <v>0</v>
      </c>
    </row>
    <row r="54" spans="1:22" ht="20.100000000000001" customHeight="1">
      <c r="A54" s="33" t="s">
        <v>127</v>
      </c>
      <c r="B54" s="33" t="s">
        <v>131</v>
      </c>
      <c r="C54" s="33" t="s">
        <v>123</v>
      </c>
      <c r="D54" s="34" t="s">
        <v>134</v>
      </c>
      <c r="E54" s="36">
        <v>0.87</v>
      </c>
      <c r="F54" s="36">
        <v>0.87</v>
      </c>
      <c r="G54" s="37">
        <v>0.87</v>
      </c>
      <c r="H54" s="37">
        <v>0.87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/>
      <c r="B55" s="33"/>
      <c r="C55" s="33"/>
      <c r="D55" s="34" t="s">
        <v>135</v>
      </c>
      <c r="E55" s="36">
        <f t="shared" ref="E55:V55" si="16">E56</f>
        <v>0.63</v>
      </c>
      <c r="F55" s="36">
        <f t="shared" si="16"/>
        <v>0.63</v>
      </c>
      <c r="G55" s="37">
        <f t="shared" si="16"/>
        <v>0.63</v>
      </c>
      <c r="H55" s="37">
        <f t="shared" si="16"/>
        <v>0.63</v>
      </c>
      <c r="I55" s="37">
        <f t="shared" si="16"/>
        <v>0</v>
      </c>
      <c r="J55" s="37">
        <f t="shared" si="16"/>
        <v>0</v>
      </c>
      <c r="K55" s="36">
        <f t="shared" si="16"/>
        <v>0</v>
      </c>
      <c r="L55" s="36">
        <f t="shared" si="16"/>
        <v>0</v>
      </c>
      <c r="M55" s="36">
        <f t="shared" si="16"/>
        <v>0</v>
      </c>
      <c r="N55" s="36">
        <f t="shared" si="16"/>
        <v>0</v>
      </c>
      <c r="O55" s="36">
        <f t="shared" si="16"/>
        <v>0</v>
      </c>
      <c r="P55" s="36">
        <f t="shared" si="16"/>
        <v>0</v>
      </c>
      <c r="Q55" s="36">
        <f t="shared" si="16"/>
        <v>0</v>
      </c>
      <c r="R55" s="36">
        <f t="shared" si="16"/>
        <v>0</v>
      </c>
      <c r="S55" s="36">
        <f t="shared" si="16"/>
        <v>0</v>
      </c>
      <c r="T55" s="36">
        <f t="shared" si="16"/>
        <v>0</v>
      </c>
      <c r="U55" s="36">
        <f t="shared" si="16"/>
        <v>0</v>
      </c>
      <c r="V55" s="37">
        <f t="shared" si="16"/>
        <v>0</v>
      </c>
    </row>
    <row r="56" spans="1:22" ht="20.100000000000001" customHeight="1">
      <c r="A56" s="33" t="s">
        <v>127</v>
      </c>
      <c r="B56" s="33" t="s">
        <v>131</v>
      </c>
      <c r="C56" s="33" t="s">
        <v>136</v>
      </c>
      <c r="D56" s="34" t="s">
        <v>137</v>
      </c>
      <c r="E56" s="36">
        <v>0.63</v>
      </c>
      <c r="F56" s="36">
        <v>0.63</v>
      </c>
      <c r="G56" s="37">
        <v>0.63</v>
      </c>
      <c r="H56" s="37">
        <v>0.63</v>
      </c>
      <c r="I56" s="37">
        <v>0</v>
      </c>
      <c r="J56" s="37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7">
        <v>0</v>
      </c>
    </row>
    <row r="57" spans="1:22" ht="20.100000000000001" customHeight="1">
      <c r="A57" s="33"/>
      <c r="B57" s="33"/>
      <c r="C57" s="33"/>
      <c r="D57" s="34" t="s">
        <v>138</v>
      </c>
      <c r="E57" s="36">
        <f t="shared" ref="E57:V57" si="17">E58</f>
        <v>8.7000000000000011</v>
      </c>
      <c r="F57" s="36">
        <f t="shared" si="17"/>
        <v>8.7000000000000011</v>
      </c>
      <c r="G57" s="37">
        <f t="shared" si="17"/>
        <v>8.7000000000000011</v>
      </c>
      <c r="H57" s="37">
        <f t="shared" si="17"/>
        <v>8.7000000000000011</v>
      </c>
      <c r="I57" s="37">
        <f t="shared" si="17"/>
        <v>0</v>
      </c>
      <c r="J57" s="37">
        <f t="shared" si="17"/>
        <v>0</v>
      </c>
      <c r="K57" s="36">
        <f t="shared" si="17"/>
        <v>0</v>
      </c>
      <c r="L57" s="36">
        <f t="shared" si="17"/>
        <v>0</v>
      </c>
      <c r="M57" s="36">
        <f t="shared" si="17"/>
        <v>0</v>
      </c>
      <c r="N57" s="36">
        <f t="shared" si="17"/>
        <v>0</v>
      </c>
      <c r="O57" s="36">
        <f t="shared" si="17"/>
        <v>0</v>
      </c>
      <c r="P57" s="36">
        <f t="shared" si="17"/>
        <v>0</v>
      </c>
      <c r="Q57" s="36">
        <f t="shared" si="17"/>
        <v>0</v>
      </c>
      <c r="R57" s="36">
        <f t="shared" si="17"/>
        <v>0</v>
      </c>
      <c r="S57" s="36">
        <f t="shared" si="17"/>
        <v>0</v>
      </c>
      <c r="T57" s="36">
        <f t="shared" si="17"/>
        <v>0</v>
      </c>
      <c r="U57" s="36">
        <f t="shared" si="17"/>
        <v>0</v>
      </c>
      <c r="V57" s="37">
        <f t="shared" si="17"/>
        <v>0</v>
      </c>
    </row>
    <row r="58" spans="1:22" ht="20.100000000000001" customHeight="1">
      <c r="A58" s="33"/>
      <c r="B58" s="33"/>
      <c r="C58" s="33"/>
      <c r="D58" s="34" t="s">
        <v>139</v>
      </c>
      <c r="E58" s="36">
        <f t="shared" ref="E58:V58" si="18">E59+E61</f>
        <v>8.7000000000000011</v>
      </c>
      <c r="F58" s="36">
        <f t="shared" si="18"/>
        <v>8.7000000000000011</v>
      </c>
      <c r="G58" s="37">
        <f t="shared" si="18"/>
        <v>8.7000000000000011</v>
      </c>
      <c r="H58" s="37">
        <f t="shared" si="18"/>
        <v>8.7000000000000011</v>
      </c>
      <c r="I58" s="37">
        <f t="shared" si="18"/>
        <v>0</v>
      </c>
      <c r="J58" s="37">
        <f t="shared" si="18"/>
        <v>0</v>
      </c>
      <c r="K58" s="36">
        <f t="shared" si="18"/>
        <v>0</v>
      </c>
      <c r="L58" s="36">
        <f t="shared" si="18"/>
        <v>0</v>
      </c>
      <c r="M58" s="36">
        <f t="shared" si="18"/>
        <v>0</v>
      </c>
      <c r="N58" s="36">
        <f t="shared" si="18"/>
        <v>0</v>
      </c>
      <c r="O58" s="36">
        <f t="shared" si="18"/>
        <v>0</v>
      </c>
      <c r="P58" s="36">
        <f t="shared" si="18"/>
        <v>0</v>
      </c>
      <c r="Q58" s="36">
        <f t="shared" si="18"/>
        <v>0</v>
      </c>
      <c r="R58" s="36">
        <f t="shared" si="18"/>
        <v>0</v>
      </c>
      <c r="S58" s="36">
        <f t="shared" si="18"/>
        <v>0</v>
      </c>
      <c r="T58" s="36">
        <f t="shared" si="18"/>
        <v>0</v>
      </c>
      <c r="U58" s="36">
        <f t="shared" si="18"/>
        <v>0</v>
      </c>
      <c r="V58" s="37">
        <f t="shared" si="18"/>
        <v>0</v>
      </c>
    </row>
    <row r="59" spans="1:22" ht="20.100000000000001" customHeight="1">
      <c r="A59" s="33"/>
      <c r="B59" s="33"/>
      <c r="C59" s="33"/>
      <c r="D59" s="34" t="s">
        <v>140</v>
      </c>
      <c r="E59" s="36">
        <f t="shared" ref="E59:V59" si="19">E60</f>
        <v>8.06</v>
      </c>
      <c r="F59" s="36">
        <f t="shared" si="19"/>
        <v>8.06</v>
      </c>
      <c r="G59" s="37">
        <f t="shared" si="19"/>
        <v>8.06</v>
      </c>
      <c r="H59" s="37">
        <f t="shared" si="19"/>
        <v>8.06</v>
      </c>
      <c r="I59" s="37">
        <f t="shared" si="19"/>
        <v>0</v>
      </c>
      <c r="J59" s="37">
        <f t="shared" si="19"/>
        <v>0</v>
      </c>
      <c r="K59" s="36">
        <f t="shared" si="19"/>
        <v>0</v>
      </c>
      <c r="L59" s="36">
        <f t="shared" si="19"/>
        <v>0</v>
      </c>
      <c r="M59" s="36">
        <f t="shared" si="19"/>
        <v>0</v>
      </c>
      <c r="N59" s="36">
        <f t="shared" si="19"/>
        <v>0</v>
      </c>
      <c r="O59" s="36">
        <f t="shared" si="19"/>
        <v>0</v>
      </c>
      <c r="P59" s="36">
        <f t="shared" si="19"/>
        <v>0</v>
      </c>
      <c r="Q59" s="36">
        <f t="shared" si="19"/>
        <v>0</v>
      </c>
      <c r="R59" s="36">
        <f t="shared" si="19"/>
        <v>0</v>
      </c>
      <c r="S59" s="36">
        <f t="shared" si="19"/>
        <v>0</v>
      </c>
      <c r="T59" s="36">
        <f t="shared" si="19"/>
        <v>0</v>
      </c>
      <c r="U59" s="36">
        <f t="shared" si="19"/>
        <v>0</v>
      </c>
      <c r="V59" s="37">
        <f t="shared" si="19"/>
        <v>0</v>
      </c>
    </row>
    <row r="60" spans="1:22" ht="20.100000000000001" customHeight="1">
      <c r="A60" s="33" t="s">
        <v>141</v>
      </c>
      <c r="B60" s="33" t="s">
        <v>110</v>
      </c>
      <c r="C60" s="33" t="s">
        <v>112</v>
      </c>
      <c r="D60" s="34" t="s">
        <v>142</v>
      </c>
      <c r="E60" s="36">
        <v>8.06</v>
      </c>
      <c r="F60" s="36">
        <v>8.06</v>
      </c>
      <c r="G60" s="37">
        <v>8.06</v>
      </c>
      <c r="H60" s="37">
        <v>8.06</v>
      </c>
      <c r="I60" s="37">
        <v>0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7">
        <v>0</v>
      </c>
    </row>
    <row r="61" spans="1:22" ht="20.100000000000001" customHeight="1">
      <c r="A61" s="33"/>
      <c r="B61" s="33"/>
      <c r="C61" s="33"/>
      <c r="D61" s="34" t="s">
        <v>242</v>
      </c>
      <c r="E61" s="36">
        <f t="shared" ref="E61:V61" si="20">E62</f>
        <v>0.64</v>
      </c>
      <c r="F61" s="36">
        <f t="shared" si="20"/>
        <v>0.64</v>
      </c>
      <c r="G61" s="37">
        <f t="shared" si="20"/>
        <v>0.64</v>
      </c>
      <c r="H61" s="37">
        <f t="shared" si="20"/>
        <v>0.64</v>
      </c>
      <c r="I61" s="37">
        <f t="shared" si="20"/>
        <v>0</v>
      </c>
      <c r="J61" s="37">
        <f t="shared" si="20"/>
        <v>0</v>
      </c>
      <c r="K61" s="36">
        <f t="shared" si="20"/>
        <v>0</v>
      </c>
      <c r="L61" s="36">
        <f t="shared" si="20"/>
        <v>0</v>
      </c>
      <c r="M61" s="36">
        <f t="shared" si="20"/>
        <v>0</v>
      </c>
      <c r="N61" s="36">
        <f t="shared" si="20"/>
        <v>0</v>
      </c>
      <c r="O61" s="36">
        <f t="shared" si="20"/>
        <v>0</v>
      </c>
      <c r="P61" s="36">
        <f t="shared" si="20"/>
        <v>0</v>
      </c>
      <c r="Q61" s="36">
        <f t="shared" si="20"/>
        <v>0</v>
      </c>
      <c r="R61" s="36">
        <f t="shared" si="20"/>
        <v>0</v>
      </c>
      <c r="S61" s="36">
        <f t="shared" si="20"/>
        <v>0</v>
      </c>
      <c r="T61" s="36">
        <f t="shared" si="20"/>
        <v>0</v>
      </c>
      <c r="U61" s="36">
        <f t="shared" si="20"/>
        <v>0</v>
      </c>
      <c r="V61" s="37">
        <f t="shared" si="20"/>
        <v>0</v>
      </c>
    </row>
    <row r="62" spans="1:22" ht="20.100000000000001" customHeight="1">
      <c r="A62" s="33" t="s">
        <v>141</v>
      </c>
      <c r="B62" s="33" t="s">
        <v>110</v>
      </c>
      <c r="C62" s="33" t="s">
        <v>123</v>
      </c>
      <c r="D62" s="34" t="s">
        <v>142</v>
      </c>
      <c r="E62" s="36">
        <v>0.64</v>
      </c>
      <c r="F62" s="36">
        <v>0.64</v>
      </c>
      <c r="G62" s="37">
        <v>0.64</v>
      </c>
      <c r="H62" s="37">
        <v>0.64</v>
      </c>
      <c r="I62" s="37">
        <v>0</v>
      </c>
      <c r="J62" s="37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7">
        <v>0</v>
      </c>
    </row>
    <row r="63" spans="1:22" ht="20.100000000000001" customHeight="1">
      <c r="A63" s="33"/>
      <c r="B63" s="33"/>
      <c r="C63" s="33"/>
      <c r="D63" s="34" t="s">
        <v>282</v>
      </c>
      <c r="E63" s="36">
        <f t="shared" ref="E63:N65" si="21">E64</f>
        <v>40</v>
      </c>
      <c r="F63" s="36">
        <f t="shared" si="21"/>
        <v>40</v>
      </c>
      <c r="G63" s="37">
        <f t="shared" si="21"/>
        <v>40</v>
      </c>
      <c r="H63" s="37">
        <f t="shared" si="21"/>
        <v>40</v>
      </c>
      <c r="I63" s="37">
        <f t="shared" si="21"/>
        <v>0</v>
      </c>
      <c r="J63" s="37">
        <f t="shared" si="21"/>
        <v>0</v>
      </c>
      <c r="K63" s="36">
        <f t="shared" si="21"/>
        <v>0</v>
      </c>
      <c r="L63" s="36">
        <f t="shared" si="21"/>
        <v>0</v>
      </c>
      <c r="M63" s="36">
        <f t="shared" si="21"/>
        <v>0</v>
      </c>
      <c r="N63" s="36">
        <f t="shared" si="21"/>
        <v>0</v>
      </c>
      <c r="O63" s="36">
        <f t="shared" ref="O63:V65" si="22">O64</f>
        <v>0</v>
      </c>
      <c r="P63" s="36">
        <f t="shared" si="22"/>
        <v>0</v>
      </c>
      <c r="Q63" s="36">
        <f t="shared" si="22"/>
        <v>0</v>
      </c>
      <c r="R63" s="36">
        <f t="shared" si="22"/>
        <v>0</v>
      </c>
      <c r="S63" s="36">
        <f t="shared" si="22"/>
        <v>0</v>
      </c>
      <c r="T63" s="36">
        <f t="shared" si="22"/>
        <v>0</v>
      </c>
      <c r="U63" s="36">
        <f t="shared" si="22"/>
        <v>0</v>
      </c>
      <c r="V63" s="37">
        <f t="shared" si="22"/>
        <v>0</v>
      </c>
    </row>
    <row r="64" spans="1:22" ht="20.100000000000001" customHeight="1">
      <c r="A64" s="33"/>
      <c r="B64" s="33"/>
      <c r="C64" s="33"/>
      <c r="D64" s="34" t="s">
        <v>283</v>
      </c>
      <c r="E64" s="36">
        <f t="shared" si="21"/>
        <v>40</v>
      </c>
      <c r="F64" s="36">
        <f t="shared" si="21"/>
        <v>40</v>
      </c>
      <c r="G64" s="37">
        <f t="shared" si="21"/>
        <v>40</v>
      </c>
      <c r="H64" s="37">
        <f t="shared" si="21"/>
        <v>40</v>
      </c>
      <c r="I64" s="37">
        <f t="shared" si="21"/>
        <v>0</v>
      </c>
      <c r="J64" s="37">
        <f t="shared" si="21"/>
        <v>0</v>
      </c>
      <c r="K64" s="36">
        <f t="shared" si="21"/>
        <v>0</v>
      </c>
      <c r="L64" s="36">
        <f t="shared" si="21"/>
        <v>0</v>
      </c>
      <c r="M64" s="36">
        <f t="shared" si="21"/>
        <v>0</v>
      </c>
      <c r="N64" s="36">
        <f t="shared" si="21"/>
        <v>0</v>
      </c>
      <c r="O64" s="36">
        <f t="shared" si="22"/>
        <v>0</v>
      </c>
      <c r="P64" s="36">
        <f t="shared" si="22"/>
        <v>0</v>
      </c>
      <c r="Q64" s="36">
        <f t="shared" si="22"/>
        <v>0</v>
      </c>
      <c r="R64" s="36">
        <f t="shared" si="22"/>
        <v>0</v>
      </c>
      <c r="S64" s="36">
        <f t="shared" si="22"/>
        <v>0</v>
      </c>
      <c r="T64" s="36">
        <f t="shared" si="22"/>
        <v>0</v>
      </c>
      <c r="U64" s="36">
        <f t="shared" si="22"/>
        <v>0</v>
      </c>
      <c r="V64" s="37">
        <f t="shared" si="22"/>
        <v>0</v>
      </c>
    </row>
    <row r="65" spans="1:22" ht="20.100000000000001" customHeight="1">
      <c r="A65" s="33"/>
      <c r="B65" s="33"/>
      <c r="C65" s="33"/>
      <c r="D65" s="34" t="s">
        <v>284</v>
      </c>
      <c r="E65" s="36">
        <f t="shared" si="21"/>
        <v>40</v>
      </c>
      <c r="F65" s="36">
        <f t="shared" si="21"/>
        <v>40</v>
      </c>
      <c r="G65" s="37">
        <f t="shared" si="21"/>
        <v>40</v>
      </c>
      <c r="H65" s="37">
        <f t="shared" si="21"/>
        <v>40</v>
      </c>
      <c r="I65" s="37">
        <f t="shared" si="21"/>
        <v>0</v>
      </c>
      <c r="J65" s="37">
        <f t="shared" si="21"/>
        <v>0</v>
      </c>
      <c r="K65" s="36">
        <f t="shared" si="21"/>
        <v>0</v>
      </c>
      <c r="L65" s="36">
        <f t="shared" si="21"/>
        <v>0</v>
      </c>
      <c r="M65" s="36">
        <f t="shared" si="21"/>
        <v>0</v>
      </c>
      <c r="N65" s="36">
        <f t="shared" si="21"/>
        <v>0</v>
      </c>
      <c r="O65" s="36">
        <f t="shared" si="22"/>
        <v>0</v>
      </c>
      <c r="P65" s="36">
        <f t="shared" si="22"/>
        <v>0</v>
      </c>
      <c r="Q65" s="36">
        <f t="shared" si="22"/>
        <v>0</v>
      </c>
      <c r="R65" s="36">
        <f t="shared" si="22"/>
        <v>0</v>
      </c>
      <c r="S65" s="36">
        <f t="shared" si="22"/>
        <v>0</v>
      </c>
      <c r="T65" s="36">
        <f t="shared" si="22"/>
        <v>0</v>
      </c>
      <c r="U65" s="36">
        <f t="shared" si="22"/>
        <v>0</v>
      </c>
      <c r="V65" s="37">
        <f t="shared" si="22"/>
        <v>0</v>
      </c>
    </row>
    <row r="66" spans="1:22" ht="20.100000000000001" customHeight="1">
      <c r="A66" s="33" t="s">
        <v>285</v>
      </c>
      <c r="B66" s="33" t="s">
        <v>199</v>
      </c>
      <c r="C66" s="33" t="s">
        <v>111</v>
      </c>
      <c r="D66" s="34" t="s">
        <v>286</v>
      </c>
      <c r="E66" s="36">
        <v>40</v>
      </c>
      <c r="F66" s="36">
        <v>40</v>
      </c>
      <c r="G66" s="37">
        <v>40</v>
      </c>
      <c r="H66" s="37">
        <v>40</v>
      </c>
      <c r="I66" s="37">
        <v>0</v>
      </c>
      <c r="J66" s="37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7">
        <v>0</v>
      </c>
    </row>
    <row r="67" spans="1:22" ht="20.100000000000001" customHeight="1">
      <c r="A67" s="33"/>
      <c r="B67" s="33"/>
      <c r="C67" s="33"/>
      <c r="D67" s="34" t="s">
        <v>143</v>
      </c>
      <c r="E67" s="36">
        <f t="shared" ref="E67:N69" si="23">E68</f>
        <v>14.93</v>
      </c>
      <c r="F67" s="36">
        <f t="shared" si="23"/>
        <v>14.93</v>
      </c>
      <c r="G67" s="37">
        <f t="shared" si="23"/>
        <v>14.93</v>
      </c>
      <c r="H67" s="37">
        <f t="shared" si="23"/>
        <v>14.93</v>
      </c>
      <c r="I67" s="37">
        <f t="shared" si="23"/>
        <v>0</v>
      </c>
      <c r="J67" s="37">
        <f t="shared" si="23"/>
        <v>0</v>
      </c>
      <c r="K67" s="36">
        <f t="shared" si="23"/>
        <v>0</v>
      </c>
      <c r="L67" s="36">
        <f t="shared" si="23"/>
        <v>0</v>
      </c>
      <c r="M67" s="36">
        <f t="shared" si="23"/>
        <v>0</v>
      </c>
      <c r="N67" s="36">
        <f t="shared" si="23"/>
        <v>0</v>
      </c>
      <c r="O67" s="36">
        <f t="shared" ref="O67:V69" si="24">O68</f>
        <v>0</v>
      </c>
      <c r="P67" s="36">
        <f t="shared" si="24"/>
        <v>0</v>
      </c>
      <c r="Q67" s="36">
        <f t="shared" si="24"/>
        <v>0</v>
      </c>
      <c r="R67" s="36">
        <f t="shared" si="24"/>
        <v>0</v>
      </c>
      <c r="S67" s="36">
        <f t="shared" si="24"/>
        <v>0</v>
      </c>
      <c r="T67" s="36">
        <f t="shared" si="24"/>
        <v>0</v>
      </c>
      <c r="U67" s="36">
        <f t="shared" si="24"/>
        <v>0</v>
      </c>
      <c r="V67" s="37">
        <f t="shared" si="24"/>
        <v>0</v>
      </c>
    </row>
    <row r="68" spans="1:22" ht="20.100000000000001" customHeight="1">
      <c r="A68" s="33"/>
      <c r="B68" s="33"/>
      <c r="C68" s="33"/>
      <c r="D68" s="34" t="s">
        <v>144</v>
      </c>
      <c r="E68" s="36">
        <f t="shared" si="23"/>
        <v>14.93</v>
      </c>
      <c r="F68" s="36">
        <f t="shared" si="23"/>
        <v>14.93</v>
      </c>
      <c r="G68" s="37">
        <f t="shared" si="23"/>
        <v>14.93</v>
      </c>
      <c r="H68" s="37">
        <f t="shared" si="23"/>
        <v>14.93</v>
      </c>
      <c r="I68" s="37">
        <f t="shared" si="23"/>
        <v>0</v>
      </c>
      <c r="J68" s="37">
        <f t="shared" si="23"/>
        <v>0</v>
      </c>
      <c r="K68" s="36">
        <f t="shared" si="23"/>
        <v>0</v>
      </c>
      <c r="L68" s="36">
        <f t="shared" si="23"/>
        <v>0</v>
      </c>
      <c r="M68" s="36">
        <f t="shared" si="23"/>
        <v>0</v>
      </c>
      <c r="N68" s="36">
        <f t="shared" si="23"/>
        <v>0</v>
      </c>
      <c r="O68" s="36">
        <f t="shared" si="24"/>
        <v>0</v>
      </c>
      <c r="P68" s="36">
        <f t="shared" si="24"/>
        <v>0</v>
      </c>
      <c r="Q68" s="36">
        <f t="shared" si="24"/>
        <v>0</v>
      </c>
      <c r="R68" s="36">
        <f t="shared" si="24"/>
        <v>0</v>
      </c>
      <c r="S68" s="36">
        <f t="shared" si="24"/>
        <v>0</v>
      </c>
      <c r="T68" s="36">
        <f t="shared" si="24"/>
        <v>0</v>
      </c>
      <c r="U68" s="36">
        <f t="shared" si="24"/>
        <v>0</v>
      </c>
      <c r="V68" s="37">
        <f t="shared" si="24"/>
        <v>0</v>
      </c>
    </row>
    <row r="69" spans="1:22" ht="20.100000000000001" customHeight="1">
      <c r="A69" s="33"/>
      <c r="B69" s="33"/>
      <c r="C69" s="33"/>
      <c r="D69" s="34" t="s">
        <v>145</v>
      </c>
      <c r="E69" s="36">
        <f t="shared" si="23"/>
        <v>14.93</v>
      </c>
      <c r="F69" s="36">
        <f t="shared" si="23"/>
        <v>14.93</v>
      </c>
      <c r="G69" s="37">
        <f t="shared" si="23"/>
        <v>14.93</v>
      </c>
      <c r="H69" s="37">
        <f t="shared" si="23"/>
        <v>14.93</v>
      </c>
      <c r="I69" s="37">
        <f t="shared" si="23"/>
        <v>0</v>
      </c>
      <c r="J69" s="37">
        <f t="shared" si="23"/>
        <v>0</v>
      </c>
      <c r="K69" s="36">
        <f t="shared" si="23"/>
        <v>0</v>
      </c>
      <c r="L69" s="36">
        <f t="shared" si="23"/>
        <v>0</v>
      </c>
      <c r="M69" s="36">
        <f t="shared" si="23"/>
        <v>0</v>
      </c>
      <c r="N69" s="36">
        <f t="shared" si="23"/>
        <v>0</v>
      </c>
      <c r="O69" s="36">
        <f t="shared" si="24"/>
        <v>0</v>
      </c>
      <c r="P69" s="36">
        <f t="shared" si="24"/>
        <v>0</v>
      </c>
      <c r="Q69" s="36">
        <f t="shared" si="24"/>
        <v>0</v>
      </c>
      <c r="R69" s="36">
        <f t="shared" si="24"/>
        <v>0</v>
      </c>
      <c r="S69" s="36">
        <f t="shared" si="24"/>
        <v>0</v>
      </c>
      <c r="T69" s="36">
        <f t="shared" si="24"/>
        <v>0</v>
      </c>
      <c r="U69" s="36">
        <f t="shared" si="24"/>
        <v>0</v>
      </c>
      <c r="V69" s="37">
        <f t="shared" si="24"/>
        <v>0</v>
      </c>
    </row>
    <row r="70" spans="1:22" ht="20.100000000000001" customHeight="1">
      <c r="A70" s="33" t="s">
        <v>146</v>
      </c>
      <c r="B70" s="33" t="s">
        <v>123</v>
      </c>
      <c r="C70" s="33" t="s">
        <v>112</v>
      </c>
      <c r="D70" s="34" t="s">
        <v>147</v>
      </c>
      <c r="E70" s="36">
        <v>14.93</v>
      </c>
      <c r="F70" s="36">
        <v>14.93</v>
      </c>
      <c r="G70" s="37">
        <v>14.93</v>
      </c>
      <c r="H70" s="37">
        <v>14.93</v>
      </c>
      <c r="I70" s="37">
        <v>0</v>
      </c>
      <c r="J70" s="37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7">
        <v>0</v>
      </c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4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160" t="s">
        <v>243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0.100000000000001" customHeight="1">
      <c r="A2" s="158" t="s">
        <v>287</v>
      </c>
      <c r="B2" s="159"/>
      <c r="C2" s="159"/>
      <c r="D2" s="159"/>
      <c r="E2" s="101"/>
      <c r="F2" s="101"/>
      <c r="G2" s="102"/>
      <c r="H2" s="102"/>
      <c r="I2" s="102"/>
      <c r="J2" s="104" t="s">
        <v>76</v>
      </c>
    </row>
    <row r="3" spans="1:10" s="15" customFormat="1" ht="16.5" customHeight="1">
      <c r="A3" s="161" t="s">
        <v>31</v>
      </c>
      <c r="B3" s="162"/>
      <c r="C3" s="163"/>
      <c r="D3" s="165" t="s">
        <v>38</v>
      </c>
      <c r="E3" s="157" t="s">
        <v>14</v>
      </c>
      <c r="F3" s="164" t="s">
        <v>51</v>
      </c>
      <c r="G3" s="164"/>
      <c r="H3" s="164"/>
      <c r="I3" s="164"/>
      <c r="J3" s="164"/>
    </row>
    <row r="4" spans="1:10" s="15" customFormat="1" ht="14.25" customHeight="1">
      <c r="A4" s="168" t="s">
        <v>23</v>
      </c>
      <c r="B4" s="156" t="s">
        <v>24</v>
      </c>
      <c r="C4" s="156" t="s">
        <v>25</v>
      </c>
      <c r="D4" s="166"/>
      <c r="E4" s="157"/>
      <c r="F4" s="157" t="s">
        <v>18</v>
      </c>
      <c r="G4" s="169" t="s">
        <v>32</v>
      </c>
      <c r="H4" s="169"/>
      <c r="I4" s="169"/>
      <c r="J4" s="99" t="s">
        <v>33</v>
      </c>
    </row>
    <row r="5" spans="1:10" s="15" customFormat="1" ht="27" customHeight="1">
      <c r="A5" s="168"/>
      <c r="B5" s="156"/>
      <c r="C5" s="156"/>
      <c r="D5" s="167"/>
      <c r="E5" s="157"/>
      <c r="F5" s="157"/>
      <c r="G5" s="98" t="s">
        <v>34</v>
      </c>
      <c r="H5" s="98" t="s">
        <v>35</v>
      </c>
      <c r="I5" s="98" t="s">
        <v>36</v>
      </c>
      <c r="J5" s="98" t="s">
        <v>34</v>
      </c>
    </row>
    <row r="6" spans="1:10" s="15" customFormat="1" ht="20.100000000000001" customHeight="1">
      <c r="A6" s="103" t="s">
        <v>30</v>
      </c>
      <c r="B6" s="100" t="s">
        <v>30</v>
      </c>
      <c r="C6" s="100" t="s">
        <v>30</v>
      </c>
      <c r="D6" s="100" t="s">
        <v>30</v>
      </c>
      <c r="E6" s="97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E8+E40+E45+E60+E66+E70</f>
        <v>525.42999999999995</v>
      </c>
      <c r="F7" s="40">
        <f t="shared" si="0"/>
        <v>525.42999999999995</v>
      </c>
      <c r="G7" s="40">
        <f t="shared" si="0"/>
        <v>241.42999999999998</v>
      </c>
      <c r="H7" s="40">
        <f t="shared" si="0"/>
        <v>225.47</v>
      </c>
      <c r="I7" s="40">
        <f t="shared" si="0"/>
        <v>15.96</v>
      </c>
      <c r="J7" s="40">
        <f t="shared" si="0"/>
        <v>284</v>
      </c>
    </row>
    <row r="8" spans="1:10" s="5" customFormat="1" ht="20.100000000000001" customHeight="1">
      <c r="A8" s="38" t="s">
        <v>109</v>
      </c>
      <c r="B8" s="39"/>
      <c r="C8" s="39"/>
      <c r="D8" s="39" t="s">
        <v>108</v>
      </c>
      <c r="E8" s="40">
        <f t="shared" ref="E8:J8" si="1">E9</f>
        <v>422.54999999999995</v>
      </c>
      <c r="F8" s="40">
        <f t="shared" si="1"/>
        <v>422.54999999999995</v>
      </c>
      <c r="G8" s="40">
        <f t="shared" si="1"/>
        <v>190.54999999999998</v>
      </c>
      <c r="H8" s="40">
        <f t="shared" si="1"/>
        <v>174.59</v>
      </c>
      <c r="I8" s="40">
        <f t="shared" si="1"/>
        <v>15.96</v>
      </c>
      <c r="J8" s="40">
        <f t="shared" si="1"/>
        <v>232</v>
      </c>
    </row>
    <row r="9" spans="1:10" s="5" customFormat="1" ht="20.100000000000001" customHeight="1">
      <c r="A9" s="38"/>
      <c r="B9" s="39" t="s">
        <v>260</v>
      </c>
      <c r="C9" s="39"/>
      <c r="D9" s="39" t="s">
        <v>258</v>
      </c>
      <c r="E9" s="40">
        <f t="shared" ref="E9:J9" si="2">E10+E21+E26+E37</f>
        <v>422.54999999999995</v>
      </c>
      <c r="F9" s="40">
        <f t="shared" si="2"/>
        <v>422.54999999999995</v>
      </c>
      <c r="G9" s="40">
        <f t="shared" si="2"/>
        <v>190.54999999999998</v>
      </c>
      <c r="H9" s="40">
        <f t="shared" si="2"/>
        <v>174.59</v>
      </c>
      <c r="I9" s="40">
        <f t="shared" si="2"/>
        <v>15.96</v>
      </c>
      <c r="J9" s="40">
        <f t="shared" si="2"/>
        <v>232</v>
      </c>
    </row>
    <row r="10" spans="1:10" s="5" customFormat="1" ht="20.100000000000001" customHeight="1">
      <c r="A10" s="38"/>
      <c r="B10" s="39"/>
      <c r="C10" s="39" t="s">
        <v>112</v>
      </c>
      <c r="D10" s="39" t="s">
        <v>259</v>
      </c>
      <c r="E10" s="40">
        <f t="shared" ref="E10:J10" si="3">SUM(E11:E20)</f>
        <v>170.51999999999998</v>
      </c>
      <c r="F10" s="40">
        <f t="shared" si="3"/>
        <v>170.51999999999998</v>
      </c>
      <c r="G10" s="40">
        <f t="shared" si="3"/>
        <v>170.51999999999998</v>
      </c>
      <c r="H10" s="40">
        <f t="shared" si="3"/>
        <v>155.78</v>
      </c>
      <c r="I10" s="40">
        <f t="shared" si="3"/>
        <v>14.74</v>
      </c>
      <c r="J10" s="40">
        <f t="shared" si="3"/>
        <v>0</v>
      </c>
    </row>
    <row r="11" spans="1:10" s="5" customFormat="1" ht="20.100000000000001" customHeight="1">
      <c r="A11" s="38" t="s">
        <v>148</v>
      </c>
      <c r="B11" s="39" t="s">
        <v>262</v>
      </c>
      <c r="C11" s="39" t="s">
        <v>151</v>
      </c>
      <c r="D11" s="39" t="s">
        <v>120</v>
      </c>
      <c r="E11" s="40">
        <v>2.2999999999999998</v>
      </c>
      <c r="F11" s="40">
        <v>2.2999999999999998</v>
      </c>
      <c r="G11" s="40">
        <v>2.2999999999999998</v>
      </c>
      <c r="H11" s="40">
        <v>2.2999999999999998</v>
      </c>
      <c r="I11" s="40">
        <v>0</v>
      </c>
      <c r="J11" s="40">
        <v>0</v>
      </c>
    </row>
    <row r="12" spans="1:10" s="5" customFormat="1" ht="20.100000000000001" customHeight="1">
      <c r="A12" s="38" t="s">
        <v>148</v>
      </c>
      <c r="B12" s="39" t="s">
        <v>262</v>
      </c>
      <c r="C12" s="39" t="s">
        <v>151</v>
      </c>
      <c r="D12" s="39" t="s">
        <v>119</v>
      </c>
      <c r="E12" s="40">
        <v>4.6100000000000003</v>
      </c>
      <c r="F12" s="40">
        <v>4.6100000000000003</v>
      </c>
      <c r="G12" s="40">
        <v>4.6100000000000003</v>
      </c>
      <c r="H12" s="40">
        <v>4.6100000000000003</v>
      </c>
      <c r="I12" s="40">
        <v>0</v>
      </c>
      <c r="J12" s="40">
        <v>0</v>
      </c>
    </row>
    <row r="13" spans="1:10" s="5" customFormat="1" ht="20.100000000000001" customHeight="1">
      <c r="A13" s="38" t="s">
        <v>148</v>
      </c>
      <c r="B13" s="39" t="s">
        <v>262</v>
      </c>
      <c r="C13" s="39" t="s">
        <v>151</v>
      </c>
      <c r="D13" s="39" t="s">
        <v>117</v>
      </c>
      <c r="E13" s="40">
        <v>12.96</v>
      </c>
      <c r="F13" s="40">
        <v>12.96</v>
      </c>
      <c r="G13" s="40">
        <v>12.96</v>
      </c>
      <c r="H13" s="40">
        <v>12.96</v>
      </c>
      <c r="I13" s="40">
        <v>0</v>
      </c>
      <c r="J13" s="40">
        <v>0</v>
      </c>
    </row>
    <row r="14" spans="1:10" s="5" customFormat="1" ht="20.100000000000001" customHeight="1">
      <c r="A14" s="38" t="s">
        <v>148</v>
      </c>
      <c r="B14" s="39" t="s">
        <v>262</v>
      </c>
      <c r="C14" s="39" t="s">
        <v>151</v>
      </c>
      <c r="D14" s="39" t="s">
        <v>121</v>
      </c>
      <c r="E14" s="40">
        <v>4.91</v>
      </c>
      <c r="F14" s="40">
        <v>4.91</v>
      </c>
      <c r="G14" s="40">
        <v>4.91</v>
      </c>
      <c r="H14" s="40">
        <v>0</v>
      </c>
      <c r="I14" s="40">
        <v>4.91</v>
      </c>
      <c r="J14" s="40">
        <v>0</v>
      </c>
    </row>
    <row r="15" spans="1:10" s="5" customFormat="1" ht="20.100000000000001" customHeight="1">
      <c r="A15" s="38" t="s">
        <v>148</v>
      </c>
      <c r="B15" s="39" t="s">
        <v>262</v>
      </c>
      <c r="C15" s="39" t="s">
        <v>151</v>
      </c>
      <c r="D15" s="39" t="s">
        <v>122</v>
      </c>
      <c r="E15" s="40">
        <v>9.83</v>
      </c>
      <c r="F15" s="40">
        <v>9.83</v>
      </c>
      <c r="G15" s="40">
        <v>9.83</v>
      </c>
      <c r="H15" s="40">
        <v>0</v>
      </c>
      <c r="I15" s="40">
        <v>9.83</v>
      </c>
      <c r="J15" s="40">
        <v>0</v>
      </c>
    </row>
    <row r="16" spans="1:10" s="5" customFormat="1" ht="20.100000000000001" customHeight="1">
      <c r="A16" s="38" t="s">
        <v>148</v>
      </c>
      <c r="B16" s="39" t="s">
        <v>262</v>
      </c>
      <c r="C16" s="39" t="s">
        <v>151</v>
      </c>
      <c r="D16" s="39" t="s">
        <v>115</v>
      </c>
      <c r="E16" s="40">
        <v>1.52</v>
      </c>
      <c r="F16" s="40">
        <v>1.52</v>
      </c>
      <c r="G16" s="40">
        <v>1.52</v>
      </c>
      <c r="H16" s="40">
        <v>1.52</v>
      </c>
      <c r="I16" s="40">
        <v>0</v>
      </c>
      <c r="J16" s="40">
        <v>0</v>
      </c>
    </row>
    <row r="17" spans="1:10" s="5" customFormat="1" ht="20.100000000000001" customHeight="1">
      <c r="A17" s="38" t="s">
        <v>148</v>
      </c>
      <c r="B17" s="39" t="s">
        <v>262</v>
      </c>
      <c r="C17" s="39" t="s">
        <v>151</v>
      </c>
      <c r="D17" s="39" t="s">
        <v>116</v>
      </c>
      <c r="E17" s="40">
        <v>9.6</v>
      </c>
      <c r="F17" s="40">
        <v>9.6</v>
      </c>
      <c r="G17" s="40">
        <v>9.6</v>
      </c>
      <c r="H17" s="40">
        <v>9.6</v>
      </c>
      <c r="I17" s="40">
        <v>0</v>
      </c>
      <c r="J17" s="40">
        <v>0</v>
      </c>
    </row>
    <row r="18" spans="1:10" s="5" customFormat="1" ht="20.100000000000001" customHeight="1">
      <c r="A18" s="38" t="s">
        <v>148</v>
      </c>
      <c r="B18" s="39" t="s">
        <v>262</v>
      </c>
      <c r="C18" s="39" t="s">
        <v>151</v>
      </c>
      <c r="D18" s="39" t="s">
        <v>114</v>
      </c>
      <c r="E18" s="40">
        <v>9.6</v>
      </c>
      <c r="F18" s="40">
        <v>9.6</v>
      </c>
      <c r="G18" s="40">
        <v>9.6</v>
      </c>
      <c r="H18" s="40">
        <v>9.6</v>
      </c>
      <c r="I18" s="40">
        <v>0</v>
      </c>
      <c r="J18" s="40">
        <v>0</v>
      </c>
    </row>
    <row r="19" spans="1:10" s="5" customFormat="1" ht="20.100000000000001" customHeight="1">
      <c r="A19" s="38" t="s">
        <v>148</v>
      </c>
      <c r="B19" s="39" t="s">
        <v>262</v>
      </c>
      <c r="C19" s="39" t="s">
        <v>151</v>
      </c>
      <c r="D19" s="39" t="s">
        <v>118</v>
      </c>
      <c r="E19" s="40">
        <v>0.12</v>
      </c>
      <c r="F19" s="40">
        <v>0.12</v>
      </c>
      <c r="G19" s="40">
        <v>0.12</v>
      </c>
      <c r="H19" s="40">
        <v>0.12</v>
      </c>
      <c r="I19" s="40">
        <v>0</v>
      </c>
      <c r="J19" s="40">
        <v>0</v>
      </c>
    </row>
    <row r="20" spans="1:10" s="5" customFormat="1" ht="20.100000000000001" customHeight="1">
      <c r="A20" s="38" t="s">
        <v>148</v>
      </c>
      <c r="B20" s="39" t="s">
        <v>262</v>
      </c>
      <c r="C20" s="39" t="s">
        <v>151</v>
      </c>
      <c r="D20" s="39" t="s">
        <v>113</v>
      </c>
      <c r="E20" s="40">
        <v>115.07</v>
      </c>
      <c r="F20" s="40">
        <v>115.07</v>
      </c>
      <c r="G20" s="40">
        <v>115.07</v>
      </c>
      <c r="H20" s="40">
        <v>115.07</v>
      </c>
      <c r="I20" s="40">
        <v>0</v>
      </c>
      <c r="J20" s="40">
        <v>0</v>
      </c>
    </row>
    <row r="21" spans="1:10" s="5" customFormat="1" ht="20.100000000000001" customHeight="1">
      <c r="A21" s="38"/>
      <c r="B21" s="39"/>
      <c r="C21" s="39" t="s">
        <v>123</v>
      </c>
      <c r="D21" s="39" t="s">
        <v>261</v>
      </c>
      <c r="E21" s="40">
        <f t="shared" ref="E21:J21" si="4">SUM(E22:E25)</f>
        <v>203</v>
      </c>
      <c r="F21" s="40">
        <f t="shared" si="4"/>
        <v>203</v>
      </c>
      <c r="G21" s="40">
        <f t="shared" si="4"/>
        <v>0</v>
      </c>
      <c r="H21" s="40">
        <f t="shared" si="4"/>
        <v>0</v>
      </c>
      <c r="I21" s="40">
        <f t="shared" si="4"/>
        <v>0</v>
      </c>
      <c r="J21" s="40">
        <f t="shared" si="4"/>
        <v>203</v>
      </c>
    </row>
    <row r="22" spans="1:10" s="5" customFormat="1" ht="20.100000000000001" customHeight="1">
      <c r="A22" s="38" t="s">
        <v>148</v>
      </c>
      <c r="B22" s="39" t="s">
        <v>262</v>
      </c>
      <c r="C22" s="39" t="s">
        <v>152</v>
      </c>
      <c r="D22" s="39" t="s">
        <v>268</v>
      </c>
      <c r="E22" s="40">
        <v>96</v>
      </c>
      <c r="F22" s="40">
        <v>96</v>
      </c>
      <c r="G22" s="40">
        <v>0</v>
      </c>
      <c r="H22" s="40">
        <v>0</v>
      </c>
      <c r="I22" s="40">
        <v>0</v>
      </c>
      <c r="J22" s="40">
        <v>96</v>
      </c>
    </row>
    <row r="23" spans="1:10" s="5" customFormat="1" ht="20.100000000000001" customHeight="1">
      <c r="A23" s="38" t="s">
        <v>148</v>
      </c>
      <c r="B23" s="39" t="s">
        <v>262</v>
      </c>
      <c r="C23" s="39" t="s">
        <v>152</v>
      </c>
      <c r="D23" s="39" t="s">
        <v>271</v>
      </c>
      <c r="E23" s="40">
        <v>2</v>
      </c>
      <c r="F23" s="40">
        <v>2</v>
      </c>
      <c r="G23" s="40">
        <v>0</v>
      </c>
      <c r="H23" s="40">
        <v>0</v>
      </c>
      <c r="I23" s="40">
        <v>0</v>
      </c>
      <c r="J23" s="40">
        <v>2</v>
      </c>
    </row>
    <row r="24" spans="1:10" s="5" customFormat="1" ht="20.100000000000001" customHeight="1">
      <c r="A24" s="38" t="s">
        <v>148</v>
      </c>
      <c r="B24" s="39" t="s">
        <v>262</v>
      </c>
      <c r="C24" s="39" t="s">
        <v>152</v>
      </c>
      <c r="D24" s="39" t="s">
        <v>269</v>
      </c>
      <c r="E24" s="40">
        <v>5</v>
      </c>
      <c r="F24" s="40">
        <v>5</v>
      </c>
      <c r="G24" s="40">
        <v>0</v>
      </c>
      <c r="H24" s="40">
        <v>0</v>
      </c>
      <c r="I24" s="40">
        <v>0</v>
      </c>
      <c r="J24" s="40">
        <v>5</v>
      </c>
    </row>
    <row r="25" spans="1:10" s="5" customFormat="1" ht="20.100000000000001" customHeight="1">
      <c r="A25" s="38" t="s">
        <v>148</v>
      </c>
      <c r="B25" s="39" t="s">
        <v>262</v>
      </c>
      <c r="C25" s="39" t="s">
        <v>152</v>
      </c>
      <c r="D25" s="39" t="s">
        <v>270</v>
      </c>
      <c r="E25" s="40">
        <v>100</v>
      </c>
      <c r="F25" s="40">
        <v>100</v>
      </c>
      <c r="G25" s="40">
        <v>0</v>
      </c>
      <c r="H25" s="40">
        <v>0</v>
      </c>
      <c r="I25" s="40">
        <v>0</v>
      </c>
      <c r="J25" s="40">
        <v>100</v>
      </c>
    </row>
    <row r="26" spans="1:10" s="5" customFormat="1" ht="20.100000000000001" customHeight="1">
      <c r="A26" s="38"/>
      <c r="B26" s="39"/>
      <c r="C26" s="39" t="s">
        <v>264</v>
      </c>
      <c r="D26" s="39" t="s">
        <v>272</v>
      </c>
      <c r="E26" s="40">
        <f t="shared" ref="E26:J26" si="5">SUM(E27:E36)</f>
        <v>20.029999999999998</v>
      </c>
      <c r="F26" s="40">
        <f t="shared" si="5"/>
        <v>20.029999999999998</v>
      </c>
      <c r="G26" s="40">
        <f t="shared" si="5"/>
        <v>20.029999999999998</v>
      </c>
      <c r="H26" s="40">
        <f t="shared" si="5"/>
        <v>18.809999999999999</v>
      </c>
      <c r="I26" s="40">
        <f t="shared" si="5"/>
        <v>1.22</v>
      </c>
      <c r="J26" s="40">
        <f t="shared" si="5"/>
        <v>0</v>
      </c>
    </row>
    <row r="27" spans="1:10" s="5" customFormat="1" ht="20.100000000000001" customHeight="1">
      <c r="A27" s="38" t="s">
        <v>148</v>
      </c>
      <c r="B27" s="39" t="s">
        <v>262</v>
      </c>
      <c r="C27" s="39" t="s">
        <v>266</v>
      </c>
      <c r="D27" s="39" t="s">
        <v>115</v>
      </c>
      <c r="E27" s="40">
        <v>0.31</v>
      </c>
      <c r="F27" s="40">
        <v>0.31</v>
      </c>
      <c r="G27" s="40">
        <v>0.31</v>
      </c>
      <c r="H27" s="40">
        <v>0.31</v>
      </c>
      <c r="I27" s="40">
        <v>0</v>
      </c>
      <c r="J27" s="40">
        <v>0</v>
      </c>
    </row>
    <row r="28" spans="1:10" s="5" customFormat="1" ht="20.100000000000001" customHeight="1">
      <c r="A28" s="38" t="s">
        <v>148</v>
      </c>
      <c r="B28" s="39" t="s">
        <v>262</v>
      </c>
      <c r="C28" s="39" t="s">
        <v>266</v>
      </c>
      <c r="D28" s="39" t="s">
        <v>116</v>
      </c>
      <c r="E28" s="40">
        <v>0.77</v>
      </c>
      <c r="F28" s="40">
        <v>0.77</v>
      </c>
      <c r="G28" s="40">
        <v>0.77</v>
      </c>
      <c r="H28" s="40">
        <v>0.77</v>
      </c>
      <c r="I28" s="40">
        <v>0</v>
      </c>
      <c r="J28" s="40">
        <v>0</v>
      </c>
    </row>
    <row r="29" spans="1:10" s="5" customFormat="1" ht="20.100000000000001" customHeight="1">
      <c r="A29" s="38" t="s">
        <v>148</v>
      </c>
      <c r="B29" s="39" t="s">
        <v>262</v>
      </c>
      <c r="C29" s="39" t="s">
        <v>266</v>
      </c>
      <c r="D29" s="39" t="s">
        <v>118</v>
      </c>
      <c r="E29" s="40">
        <v>2.63</v>
      </c>
      <c r="F29" s="40">
        <v>2.63</v>
      </c>
      <c r="G29" s="40">
        <v>2.63</v>
      </c>
      <c r="H29" s="40">
        <v>2.63</v>
      </c>
      <c r="I29" s="40">
        <v>0</v>
      </c>
      <c r="J29" s="40">
        <v>0</v>
      </c>
    </row>
    <row r="30" spans="1:10" s="5" customFormat="1" ht="20.100000000000001" customHeight="1">
      <c r="A30" s="38" t="s">
        <v>148</v>
      </c>
      <c r="B30" s="39" t="s">
        <v>262</v>
      </c>
      <c r="C30" s="39" t="s">
        <v>266</v>
      </c>
      <c r="D30" s="39" t="s">
        <v>121</v>
      </c>
      <c r="E30" s="40">
        <v>0.5</v>
      </c>
      <c r="F30" s="40">
        <v>0.5</v>
      </c>
      <c r="G30" s="40">
        <v>0.5</v>
      </c>
      <c r="H30" s="40">
        <v>0</v>
      </c>
      <c r="I30" s="40">
        <v>0.5</v>
      </c>
      <c r="J30" s="40">
        <v>0</v>
      </c>
    </row>
    <row r="31" spans="1:10" s="5" customFormat="1" ht="20.100000000000001" customHeight="1">
      <c r="A31" s="38" t="s">
        <v>148</v>
      </c>
      <c r="B31" s="39" t="s">
        <v>262</v>
      </c>
      <c r="C31" s="39" t="s">
        <v>266</v>
      </c>
      <c r="D31" s="39" t="s">
        <v>114</v>
      </c>
      <c r="E31" s="40">
        <v>0.77</v>
      </c>
      <c r="F31" s="40">
        <v>0.77</v>
      </c>
      <c r="G31" s="40">
        <v>0.77</v>
      </c>
      <c r="H31" s="40">
        <v>0.77</v>
      </c>
      <c r="I31" s="40">
        <v>0</v>
      </c>
      <c r="J31" s="40">
        <v>0</v>
      </c>
    </row>
    <row r="32" spans="1:10" ht="20.100000000000001" customHeight="1">
      <c r="A32" s="38" t="s">
        <v>148</v>
      </c>
      <c r="B32" s="39" t="s">
        <v>262</v>
      </c>
      <c r="C32" s="39" t="s">
        <v>266</v>
      </c>
      <c r="D32" s="39" t="s">
        <v>120</v>
      </c>
      <c r="E32" s="40">
        <v>0.18</v>
      </c>
      <c r="F32" s="40">
        <v>0.18</v>
      </c>
      <c r="G32" s="40">
        <v>0.18</v>
      </c>
      <c r="H32" s="40">
        <v>0.18</v>
      </c>
      <c r="I32" s="40">
        <v>0</v>
      </c>
      <c r="J32" s="40">
        <v>0</v>
      </c>
    </row>
    <row r="33" spans="1:10" ht="20.100000000000001" customHeight="1">
      <c r="A33" s="38" t="s">
        <v>148</v>
      </c>
      <c r="B33" s="39" t="s">
        <v>262</v>
      </c>
      <c r="C33" s="39" t="s">
        <v>266</v>
      </c>
      <c r="D33" s="39" t="s">
        <v>117</v>
      </c>
      <c r="E33" s="40">
        <v>7.2</v>
      </c>
      <c r="F33" s="40">
        <v>7.2</v>
      </c>
      <c r="G33" s="40">
        <v>7.2</v>
      </c>
      <c r="H33" s="40">
        <v>7.2</v>
      </c>
      <c r="I33" s="40">
        <v>0</v>
      </c>
      <c r="J33" s="40">
        <v>0</v>
      </c>
    </row>
    <row r="34" spans="1:10" ht="20.100000000000001" customHeight="1">
      <c r="A34" s="38" t="s">
        <v>148</v>
      </c>
      <c r="B34" s="39" t="s">
        <v>262</v>
      </c>
      <c r="C34" s="39" t="s">
        <v>266</v>
      </c>
      <c r="D34" s="39" t="s">
        <v>113</v>
      </c>
      <c r="E34" s="40">
        <v>6.58</v>
      </c>
      <c r="F34" s="40">
        <v>6.58</v>
      </c>
      <c r="G34" s="40">
        <v>6.58</v>
      </c>
      <c r="H34" s="40">
        <v>6.58</v>
      </c>
      <c r="I34" s="40">
        <v>0</v>
      </c>
      <c r="J34" s="40">
        <v>0</v>
      </c>
    </row>
    <row r="35" spans="1:10" ht="20.100000000000001" customHeight="1">
      <c r="A35" s="38" t="s">
        <v>148</v>
      </c>
      <c r="B35" s="39" t="s">
        <v>262</v>
      </c>
      <c r="C35" s="39" t="s">
        <v>266</v>
      </c>
      <c r="D35" s="39" t="s">
        <v>119</v>
      </c>
      <c r="E35" s="40">
        <v>0.37</v>
      </c>
      <c r="F35" s="40">
        <v>0.37</v>
      </c>
      <c r="G35" s="40">
        <v>0.37</v>
      </c>
      <c r="H35" s="40">
        <v>0.37</v>
      </c>
      <c r="I35" s="40">
        <v>0</v>
      </c>
      <c r="J35" s="40">
        <v>0</v>
      </c>
    </row>
    <row r="36" spans="1:10" ht="20.100000000000001" customHeight="1">
      <c r="A36" s="38" t="s">
        <v>148</v>
      </c>
      <c r="B36" s="39" t="s">
        <v>262</v>
      </c>
      <c r="C36" s="39" t="s">
        <v>266</v>
      </c>
      <c r="D36" s="39" t="s">
        <v>122</v>
      </c>
      <c r="E36" s="40">
        <v>0.72</v>
      </c>
      <c r="F36" s="40">
        <v>0.72</v>
      </c>
      <c r="G36" s="40">
        <v>0.72</v>
      </c>
      <c r="H36" s="40">
        <v>0</v>
      </c>
      <c r="I36" s="40">
        <v>0.72</v>
      </c>
      <c r="J36" s="40">
        <v>0</v>
      </c>
    </row>
    <row r="37" spans="1:10" ht="20.100000000000001" customHeight="1">
      <c r="A37" s="38"/>
      <c r="B37" s="39"/>
      <c r="C37" s="39" t="s">
        <v>185</v>
      </c>
      <c r="D37" s="39" t="s">
        <v>273</v>
      </c>
      <c r="E37" s="40">
        <f t="shared" ref="E37:J37" si="6">SUM(E38:E39)</f>
        <v>29</v>
      </c>
      <c r="F37" s="40">
        <f t="shared" si="6"/>
        <v>29</v>
      </c>
      <c r="G37" s="40">
        <f t="shared" si="6"/>
        <v>0</v>
      </c>
      <c r="H37" s="40">
        <f t="shared" si="6"/>
        <v>0</v>
      </c>
      <c r="I37" s="40">
        <f t="shared" si="6"/>
        <v>0</v>
      </c>
      <c r="J37" s="40">
        <f t="shared" si="6"/>
        <v>29</v>
      </c>
    </row>
    <row r="38" spans="1:10" ht="20.100000000000001" customHeight="1">
      <c r="A38" s="38" t="s">
        <v>148</v>
      </c>
      <c r="B38" s="39" t="s">
        <v>262</v>
      </c>
      <c r="C38" s="39" t="s">
        <v>263</v>
      </c>
      <c r="D38" s="39" t="s">
        <v>275</v>
      </c>
      <c r="E38" s="40">
        <v>24</v>
      </c>
      <c r="F38" s="40">
        <v>24</v>
      </c>
      <c r="G38" s="40">
        <v>0</v>
      </c>
      <c r="H38" s="40">
        <v>0</v>
      </c>
      <c r="I38" s="40">
        <v>0</v>
      </c>
      <c r="J38" s="40">
        <v>24</v>
      </c>
    </row>
    <row r="39" spans="1:10" ht="20.100000000000001" customHeight="1">
      <c r="A39" s="38" t="s">
        <v>148</v>
      </c>
      <c r="B39" s="39" t="s">
        <v>262</v>
      </c>
      <c r="C39" s="39" t="s">
        <v>263</v>
      </c>
      <c r="D39" s="39" t="s">
        <v>274</v>
      </c>
      <c r="E39" s="40">
        <v>5</v>
      </c>
      <c r="F39" s="40">
        <v>5</v>
      </c>
      <c r="G39" s="40">
        <v>0</v>
      </c>
      <c r="H39" s="40">
        <v>0</v>
      </c>
      <c r="I39" s="40">
        <v>0</v>
      </c>
      <c r="J39" s="40">
        <v>5</v>
      </c>
    </row>
    <row r="40" spans="1:10" ht="20.100000000000001" customHeight="1">
      <c r="A40" s="38" t="s">
        <v>279</v>
      </c>
      <c r="B40" s="39"/>
      <c r="C40" s="39"/>
      <c r="D40" s="39" t="s">
        <v>276</v>
      </c>
      <c r="E40" s="40">
        <f t="shared" ref="E40:J41" si="7">E41</f>
        <v>12</v>
      </c>
      <c r="F40" s="40">
        <f t="shared" si="7"/>
        <v>12</v>
      </c>
      <c r="G40" s="40">
        <f t="shared" si="7"/>
        <v>0</v>
      </c>
      <c r="H40" s="40">
        <f t="shared" si="7"/>
        <v>0</v>
      </c>
      <c r="I40" s="40">
        <f t="shared" si="7"/>
        <v>0</v>
      </c>
      <c r="J40" s="40">
        <f t="shared" si="7"/>
        <v>12</v>
      </c>
    </row>
    <row r="41" spans="1:10" ht="20.100000000000001" customHeight="1">
      <c r="A41" s="38"/>
      <c r="B41" s="39" t="s">
        <v>171</v>
      </c>
      <c r="C41" s="39"/>
      <c r="D41" s="39" t="s">
        <v>277</v>
      </c>
      <c r="E41" s="40">
        <f t="shared" si="7"/>
        <v>12</v>
      </c>
      <c r="F41" s="40">
        <f t="shared" si="7"/>
        <v>12</v>
      </c>
      <c r="G41" s="40">
        <f t="shared" si="7"/>
        <v>0</v>
      </c>
      <c r="H41" s="40">
        <f t="shared" si="7"/>
        <v>0</v>
      </c>
      <c r="I41" s="40">
        <f t="shared" si="7"/>
        <v>0</v>
      </c>
      <c r="J41" s="40">
        <f t="shared" si="7"/>
        <v>12</v>
      </c>
    </row>
    <row r="42" spans="1:10" ht="20.100000000000001" customHeight="1">
      <c r="A42" s="38"/>
      <c r="B42" s="39"/>
      <c r="C42" s="39" t="s">
        <v>136</v>
      </c>
      <c r="D42" s="39" t="s">
        <v>278</v>
      </c>
      <c r="E42" s="40">
        <f t="shared" ref="E42:J42" si="8">SUM(E43:E44)</f>
        <v>12</v>
      </c>
      <c r="F42" s="40">
        <f t="shared" si="8"/>
        <v>12</v>
      </c>
      <c r="G42" s="40">
        <f t="shared" si="8"/>
        <v>0</v>
      </c>
      <c r="H42" s="40">
        <f t="shared" si="8"/>
        <v>0</v>
      </c>
      <c r="I42" s="40">
        <f t="shared" si="8"/>
        <v>0</v>
      </c>
      <c r="J42" s="40">
        <f t="shared" si="8"/>
        <v>12</v>
      </c>
    </row>
    <row r="43" spans="1:10" ht="20.100000000000001" customHeight="1">
      <c r="A43" s="38" t="s">
        <v>288</v>
      </c>
      <c r="B43" s="39" t="s">
        <v>265</v>
      </c>
      <c r="C43" s="39" t="s">
        <v>155</v>
      </c>
      <c r="D43" s="39" t="s">
        <v>280</v>
      </c>
      <c r="E43" s="40">
        <v>8</v>
      </c>
      <c r="F43" s="40">
        <v>8</v>
      </c>
      <c r="G43" s="40">
        <v>0</v>
      </c>
      <c r="H43" s="40">
        <v>0</v>
      </c>
      <c r="I43" s="40">
        <v>0</v>
      </c>
      <c r="J43" s="40">
        <v>8</v>
      </c>
    </row>
    <row r="44" spans="1:10" ht="20.100000000000001" customHeight="1">
      <c r="A44" s="38" t="s">
        <v>288</v>
      </c>
      <c r="B44" s="39" t="s">
        <v>265</v>
      </c>
      <c r="C44" s="39" t="s">
        <v>155</v>
      </c>
      <c r="D44" s="39" t="s">
        <v>281</v>
      </c>
      <c r="E44" s="40">
        <v>4</v>
      </c>
      <c r="F44" s="40">
        <v>4</v>
      </c>
      <c r="G44" s="40">
        <v>0</v>
      </c>
      <c r="H44" s="40">
        <v>0</v>
      </c>
      <c r="I44" s="40">
        <v>0</v>
      </c>
      <c r="J44" s="40">
        <v>4</v>
      </c>
    </row>
    <row r="45" spans="1:10" ht="20.100000000000001" customHeight="1">
      <c r="A45" s="38" t="s">
        <v>127</v>
      </c>
      <c r="B45" s="39"/>
      <c r="C45" s="39"/>
      <c r="D45" s="39" t="s">
        <v>124</v>
      </c>
      <c r="E45" s="40">
        <f t="shared" ref="E45:J45" si="9">E46+E50</f>
        <v>27.25</v>
      </c>
      <c r="F45" s="40">
        <f t="shared" si="9"/>
        <v>27.25</v>
      </c>
      <c r="G45" s="40">
        <f t="shared" si="9"/>
        <v>27.25</v>
      </c>
      <c r="H45" s="40">
        <f t="shared" si="9"/>
        <v>27.25</v>
      </c>
      <c r="I45" s="40">
        <f t="shared" si="9"/>
        <v>0</v>
      </c>
      <c r="J45" s="40">
        <f t="shared" si="9"/>
        <v>0</v>
      </c>
    </row>
    <row r="46" spans="1:10" ht="20.100000000000001" customHeight="1">
      <c r="A46" s="38"/>
      <c r="B46" s="39" t="s">
        <v>111</v>
      </c>
      <c r="C46" s="39"/>
      <c r="D46" s="39" t="s">
        <v>125</v>
      </c>
      <c r="E46" s="40">
        <f t="shared" ref="E46:J46" si="10">E47</f>
        <v>24.88</v>
      </c>
      <c r="F46" s="40">
        <f t="shared" si="10"/>
        <v>24.88</v>
      </c>
      <c r="G46" s="40">
        <f t="shared" si="10"/>
        <v>24.88</v>
      </c>
      <c r="H46" s="40">
        <f t="shared" si="10"/>
        <v>24.88</v>
      </c>
      <c r="I46" s="40">
        <f t="shared" si="10"/>
        <v>0</v>
      </c>
      <c r="J46" s="40">
        <f t="shared" si="10"/>
        <v>0</v>
      </c>
    </row>
    <row r="47" spans="1:10" ht="20.100000000000001" customHeight="1">
      <c r="A47" s="38"/>
      <c r="B47" s="39"/>
      <c r="C47" s="39" t="s">
        <v>111</v>
      </c>
      <c r="D47" s="39" t="s">
        <v>126</v>
      </c>
      <c r="E47" s="40">
        <f t="shared" ref="E47:J47" si="11">SUM(E48:E49)</f>
        <v>24.88</v>
      </c>
      <c r="F47" s="40">
        <f t="shared" si="11"/>
        <v>24.88</v>
      </c>
      <c r="G47" s="40">
        <f t="shared" si="11"/>
        <v>24.88</v>
      </c>
      <c r="H47" s="40">
        <f t="shared" si="11"/>
        <v>24.88</v>
      </c>
      <c r="I47" s="40">
        <f t="shared" si="11"/>
        <v>0</v>
      </c>
      <c r="J47" s="40">
        <f t="shared" si="11"/>
        <v>0</v>
      </c>
    </row>
    <row r="48" spans="1:10" ht="20.100000000000001" customHeight="1">
      <c r="A48" s="38" t="s">
        <v>153</v>
      </c>
      <c r="B48" s="39" t="s">
        <v>150</v>
      </c>
      <c r="C48" s="39" t="s">
        <v>150</v>
      </c>
      <c r="D48" s="39" t="s">
        <v>128</v>
      </c>
      <c r="E48" s="40">
        <v>23.04</v>
      </c>
      <c r="F48" s="40">
        <v>23.04</v>
      </c>
      <c r="G48" s="40">
        <v>23.04</v>
      </c>
      <c r="H48" s="40">
        <v>23.04</v>
      </c>
      <c r="I48" s="40">
        <v>0</v>
      </c>
      <c r="J48" s="40">
        <v>0</v>
      </c>
    </row>
    <row r="49" spans="1:10" ht="20.100000000000001" customHeight="1">
      <c r="A49" s="38" t="s">
        <v>153</v>
      </c>
      <c r="B49" s="39" t="s">
        <v>150</v>
      </c>
      <c r="C49" s="39" t="s">
        <v>150</v>
      </c>
      <c r="D49" s="39" t="s">
        <v>128</v>
      </c>
      <c r="E49" s="40">
        <v>1.84</v>
      </c>
      <c r="F49" s="40">
        <v>1.84</v>
      </c>
      <c r="G49" s="40">
        <v>1.84</v>
      </c>
      <c r="H49" s="40">
        <v>1.84</v>
      </c>
      <c r="I49" s="40">
        <v>0</v>
      </c>
      <c r="J49" s="40">
        <v>0</v>
      </c>
    </row>
    <row r="50" spans="1:10" ht="20.100000000000001" customHeight="1">
      <c r="A50" s="38"/>
      <c r="B50" s="39" t="s">
        <v>131</v>
      </c>
      <c r="C50" s="39"/>
      <c r="D50" s="39" t="s">
        <v>129</v>
      </c>
      <c r="E50" s="40">
        <f t="shared" ref="E50:J50" si="12">E51+E54+E57</f>
        <v>2.37</v>
      </c>
      <c r="F50" s="40">
        <f t="shared" si="12"/>
        <v>2.37</v>
      </c>
      <c r="G50" s="40">
        <f t="shared" si="12"/>
        <v>2.37</v>
      </c>
      <c r="H50" s="40">
        <f t="shared" si="12"/>
        <v>2.37</v>
      </c>
      <c r="I50" s="40">
        <f t="shared" si="12"/>
        <v>0</v>
      </c>
      <c r="J50" s="40">
        <f t="shared" si="12"/>
        <v>0</v>
      </c>
    </row>
    <row r="51" spans="1:10" ht="20.100000000000001" customHeight="1">
      <c r="A51" s="38"/>
      <c r="B51" s="39"/>
      <c r="C51" s="39" t="s">
        <v>112</v>
      </c>
      <c r="D51" s="39" t="s">
        <v>130</v>
      </c>
      <c r="E51" s="40">
        <f t="shared" ref="E51:J51" si="13">SUM(E52:E53)</f>
        <v>0.87000000000000011</v>
      </c>
      <c r="F51" s="40">
        <f t="shared" si="13"/>
        <v>0.87000000000000011</v>
      </c>
      <c r="G51" s="40">
        <f t="shared" si="13"/>
        <v>0.87000000000000011</v>
      </c>
      <c r="H51" s="40">
        <f t="shared" si="13"/>
        <v>0.87000000000000011</v>
      </c>
      <c r="I51" s="40">
        <f t="shared" si="13"/>
        <v>0</v>
      </c>
      <c r="J51" s="40">
        <f t="shared" si="13"/>
        <v>0</v>
      </c>
    </row>
    <row r="52" spans="1:10" ht="20.100000000000001" customHeight="1">
      <c r="A52" s="38" t="s">
        <v>153</v>
      </c>
      <c r="B52" s="39" t="s">
        <v>154</v>
      </c>
      <c r="C52" s="39" t="s">
        <v>151</v>
      </c>
      <c r="D52" s="39" t="s">
        <v>132</v>
      </c>
      <c r="E52" s="40">
        <v>0.81</v>
      </c>
      <c r="F52" s="40">
        <v>0.81</v>
      </c>
      <c r="G52" s="40">
        <v>0.81</v>
      </c>
      <c r="H52" s="40">
        <v>0.81</v>
      </c>
      <c r="I52" s="40">
        <v>0</v>
      </c>
      <c r="J52" s="40">
        <v>0</v>
      </c>
    </row>
    <row r="53" spans="1:10" ht="20.100000000000001" customHeight="1">
      <c r="A53" s="38" t="s">
        <v>153</v>
      </c>
      <c r="B53" s="39" t="s">
        <v>154</v>
      </c>
      <c r="C53" s="39" t="s">
        <v>151</v>
      </c>
      <c r="D53" s="39" t="s">
        <v>132</v>
      </c>
      <c r="E53" s="40">
        <v>0.06</v>
      </c>
      <c r="F53" s="40">
        <v>0.06</v>
      </c>
      <c r="G53" s="40">
        <v>0.06</v>
      </c>
      <c r="H53" s="40">
        <v>0.06</v>
      </c>
      <c r="I53" s="40">
        <v>0</v>
      </c>
      <c r="J53" s="40">
        <v>0</v>
      </c>
    </row>
    <row r="54" spans="1:10" ht="20.100000000000001" customHeight="1">
      <c r="A54" s="38"/>
      <c r="B54" s="39"/>
      <c r="C54" s="39" t="s">
        <v>123</v>
      </c>
      <c r="D54" s="39" t="s">
        <v>133</v>
      </c>
      <c r="E54" s="40">
        <f t="shared" ref="E54:J54" si="14">SUM(E55:E56)</f>
        <v>0.87000000000000011</v>
      </c>
      <c r="F54" s="40">
        <f t="shared" si="14"/>
        <v>0.87000000000000011</v>
      </c>
      <c r="G54" s="40">
        <f t="shared" si="14"/>
        <v>0.87000000000000011</v>
      </c>
      <c r="H54" s="40">
        <f t="shared" si="14"/>
        <v>0.87000000000000011</v>
      </c>
      <c r="I54" s="40">
        <f t="shared" si="14"/>
        <v>0</v>
      </c>
      <c r="J54" s="40">
        <f t="shared" si="14"/>
        <v>0</v>
      </c>
    </row>
    <row r="55" spans="1:10" ht="20.100000000000001" customHeight="1">
      <c r="A55" s="38" t="s">
        <v>153</v>
      </c>
      <c r="B55" s="39" t="s">
        <v>154</v>
      </c>
      <c r="C55" s="39" t="s">
        <v>152</v>
      </c>
      <c r="D55" s="39" t="s">
        <v>134</v>
      </c>
      <c r="E55" s="40">
        <v>0.81</v>
      </c>
      <c r="F55" s="40">
        <v>0.81</v>
      </c>
      <c r="G55" s="40">
        <v>0.81</v>
      </c>
      <c r="H55" s="40">
        <v>0.81</v>
      </c>
      <c r="I55" s="40">
        <v>0</v>
      </c>
      <c r="J55" s="40">
        <v>0</v>
      </c>
    </row>
    <row r="56" spans="1:10" ht="20.100000000000001" customHeight="1">
      <c r="A56" s="38" t="s">
        <v>153</v>
      </c>
      <c r="B56" s="39" t="s">
        <v>154</v>
      </c>
      <c r="C56" s="39" t="s">
        <v>152</v>
      </c>
      <c r="D56" s="39" t="s">
        <v>134</v>
      </c>
      <c r="E56" s="40">
        <v>0.06</v>
      </c>
      <c r="F56" s="40">
        <v>0.06</v>
      </c>
      <c r="G56" s="40">
        <v>0.06</v>
      </c>
      <c r="H56" s="40">
        <v>0.06</v>
      </c>
      <c r="I56" s="40">
        <v>0</v>
      </c>
      <c r="J56" s="40">
        <v>0</v>
      </c>
    </row>
    <row r="57" spans="1:10" ht="20.100000000000001" customHeight="1">
      <c r="A57" s="38"/>
      <c r="B57" s="39"/>
      <c r="C57" s="39" t="s">
        <v>136</v>
      </c>
      <c r="D57" s="39" t="s">
        <v>135</v>
      </c>
      <c r="E57" s="40">
        <f t="shared" ref="E57:J57" si="15">SUM(E58:E59)</f>
        <v>0.63</v>
      </c>
      <c r="F57" s="40">
        <f t="shared" si="15"/>
        <v>0.63</v>
      </c>
      <c r="G57" s="40">
        <f t="shared" si="15"/>
        <v>0.63</v>
      </c>
      <c r="H57" s="40">
        <f t="shared" si="15"/>
        <v>0.63</v>
      </c>
      <c r="I57" s="40">
        <f t="shared" si="15"/>
        <v>0</v>
      </c>
      <c r="J57" s="40">
        <f t="shared" si="15"/>
        <v>0</v>
      </c>
    </row>
    <row r="58" spans="1:10" ht="20.100000000000001" customHeight="1">
      <c r="A58" s="38" t="s">
        <v>153</v>
      </c>
      <c r="B58" s="39" t="s">
        <v>154</v>
      </c>
      <c r="C58" s="39" t="s">
        <v>155</v>
      </c>
      <c r="D58" s="39" t="s">
        <v>137</v>
      </c>
      <c r="E58" s="40">
        <v>0.57999999999999996</v>
      </c>
      <c r="F58" s="40">
        <v>0.57999999999999996</v>
      </c>
      <c r="G58" s="40">
        <v>0.57999999999999996</v>
      </c>
      <c r="H58" s="40">
        <v>0.57999999999999996</v>
      </c>
      <c r="I58" s="40">
        <v>0</v>
      </c>
      <c r="J58" s="40">
        <v>0</v>
      </c>
    </row>
    <row r="59" spans="1:10" ht="20.100000000000001" customHeight="1">
      <c r="A59" s="38" t="s">
        <v>153</v>
      </c>
      <c r="B59" s="39" t="s">
        <v>154</v>
      </c>
      <c r="C59" s="39" t="s">
        <v>155</v>
      </c>
      <c r="D59" s="39" t="s">
        <v>137</v>
      </c>
      <c r="E59" s="40">
        <v>0.05</v>
      </c>
      <c r="F59" s="40">
        <v>0.05</v>
      </c>
      <c r="G59" s="40">
        <v>0.05</v>
      </c>
      <c r="H59" s="40">
        <v>0.05</v>
      </c>
      <c r="I59" s="40">
        <v>0</v>
      </c>
      <c r="J59" s="40">
        <v>0</v>
      </c>
    </row>
    <row r="60" spans="1:10" ht="20.100000000000001" customHeight="1">
      <c r="A60" s="38" t="s">
        <v>141</v>
      </c>
      <c r="B60" s="39"/>
      <c r="C60" s="39"/>
      <c r="D60" s="39" t="s">
        <v>138</v>
      </c>
      <c r="E60" s="40">
        <f t="shared" ref="E60:J60" si="16">E61</f>
        <v>8.7000000000000011</v>
      </c>
      <c r="F60" s="40">
        <f t="shared" si="16"/>
        <v>8.7000000000000011</v>
      </c>
      <c r="G60" s="40">
        <f t="shared" si="16"/>
        <v>8.7000000000000011</v>
      </c>
      <c r="H60" s="40">
        <f t="shared" si="16"/>
        <v>8.7000000000000011</v>
      </c>
      <c r="I60" s="40">
        <f t="shared" si="16"/>
        <v>0</v>
      </c>
      <c r="J60" s="40">
        <f t="shared" si="16"/>
        <v>0</v>
      </c>
    </row>
    <row r="61" spans="1:10" ht="20.100000000000001" customHeight="1">
      <c r="A61" s="38"/>
      <c r="B61" s="39" t="s">
        <v>110</v>
      </c>
      <c r="C61" s="39"/>
      <c r="D61" s="39" t="s">
        <v>139</v>
      </c>
      <c r="E61" s="40">
        <f t="shared" ref="E61:J61" si="17">E62+E64</f>
        <v>8.7000000000000011</v>
      </c>
      <c r="F61" s="40">
        <f t="shared" si="17"/>
        <v>8.7000000000000011</v>
      </c>
      <c r="G61" s="40">
        <f t="shared" si="17"/>
        <v>8.7000000000000011</v>
      </c>
      <c r="H61" s="40">
        <f t="shared" si="17"/>
        <v>8.7000000000000011</v>
      </c>
      <c r="I61" s="40">
        <f t="shared" si="17"/>
        <v>0</v>
      </c>
      <c r="J61" s="40">
        <f t="shared" si="17"/>
        <v>0</v>
      </c>
    </row>
    <row r="62" spans="1:10" ht="20.100000000000001" customHeight="1">
      <c r="A62" s="38"/>
      <c r="B62" s="39"/>
      <c r="C62" s="39" t="s">
        <v>112</v>
      </c>
      <c r="D62" s="39" t="s">
        <v>140</v>
      </c>
      <c r="E62" s="40">
        <f t="shared" ref="E62:J62" si="18">E63</f>
        <v>8.06</v>
      </c>
      <c r="F62" s="40">
        <f t="shared" si="18"/>
        <v>8.06</v>
      </c>
      <c r="G62" s="40">
        <f t="shared" si="18"/>
        <v>8.06</v>
      </c>
      <c r="H62" s="40">
        <f t="shared" si="18"/>
        <v>8.06</v>
      </c>
      <c r="I62" s="40">
        <f t="shared" si="18"/>
        <v>0</v>
      </c>
      <c r="J62" s="40">
        <f t="shared" si="18"/>
        <v>0</v>
      </c>
    </row>
    <row r="63" spans="1:10" ht="20.100000000000001" customHeight="1">
      <c r="A63" s="38" t="s">
        <v>156</v>
      </c>
      <c r="B63" s="39" t="s">
        <v>149</v>
      </c>
      <c r="C63" s="39" t="s">
        <v>151</v>
      </c>
      <c r="D63" s="39" t="s">
        <v>142</v>
      </c>
      <c r="E63" s="40">
        <v>8.06</v>
      </c>
      <c r="F63" s="40">
        <v>8.06</v>
      </c>
      <c r="G63" s="40">
        <v>8.06</v>
      </c>
      <c r="H63" s="40">
        <v>8.06</v>
      </c>
      <c r="I63" s="40">
        <v>0</v>
      </c>
      <c r="J63" s="40">
        <v>0</v>
      </c>
    </row>
    <row r="64" spans="1:10" ht="20.100000000000001" customHeight="1">
      <c r="A64" s="38"/>
      <c r="B64" s="39"/>
      <c r="C64" s="39" t="s">
        <v>123</v>
      </c>
      <c r="D64" s="39" t="s">
        <v>242</v>
      </c>
      <c r="E64" s="40">
        <f t="shared" ref="E64:J64" si="19">E65</f>
        <v>0.64</v>
      </c>
      <c r="F64" s="40">
        <f t="shared" si="19"/>
        <v>0.64</v>
      </c>
      <c r="G64" s="40">
        <f t="shared" si="19"/>
        <v>0.64</v>
      </c>
      <c r="H64" s="40">
        <f t="shared" si="19"/>
        <v>0.64</v>
      </c>
      <c r="I64" s="40">
        <f t="shared" si="19"/>
        <v>0</v>
      </c>
      <c r="J64" s="40">
        <f t="shared" si="19"/>
        <v>0</v>
      </c>
    </row>
    <row r="65" spans="1:10" ht="20.100000000000001" customHeight="1">
      <c r="A65" s="38" t="s">
        <v>156</v>
      </c>
      <c r="B65" s="39" t="s">
        <v>149</v>
      </c>
      <c r="C65" s="39" t="s">
        <v>152</v>
      </c>
      <c r="D65" s="39" t="s">
        <v>142</v>
      </c>
      <c r="E65" s="40">
        <v>0.64</v>
      </c>
      <c r="F65" s="40">
        <v>0.64</v>
      </c>
      <c r="G65" s="40">
        <v>0.64</v>
      </c>
      <c r="H65" s="40">
        <v>0.64</v>
      </c>
      <c r="I65" s="40">
        <v>0</v>
      </c>
      <c r="J65" s="40">
        <v>0</v>
      </c>
    </row>
    <row r="66" spans="1:10" ht="20.100000000000001" customHeight="1">
      <c r="A66" s="38" t="s">
        <v>285</v>
      </c>
      <c r="B66" s="39"/>
      <c r="C66" s="39"/>
      <c r="D66" s="39" t="s">
        <v>282</v>
      </c>
      <c r="E66" s="40">
        <f t="shared" ref="E66:J68" si="20">E67</f>
        <v>40</v>
      </c>
      <c r="F66" s="40">
        <f t="shared" si="20"/>
        <v>40</v>
      </c>
      <c r="G66" s="40">
        <f t="shared" si="20"/>
        <v>0</v>
      </c>
      <c r="H66" s="40">
        <f t="shared" si="20"/>
        <v>0</v>
      </c>
      <c r="I66" s="40">
        <f t="shared" si="20"/>
        <v>0</v>
      </c>
      <c r="J66" s="40">
        <f t="shared" si="20"/>
        <v>40</v>
      </c>
    </row>
    <row r="67" spans="1:10" ht="20.100000000000001" customHeight="1">
      <c r="A67" s="38"/>
      <c r="B67" s="39" t="s">
        <v>199</v>
      </c>
      <c r="C67" s="39"/>
      <c r="D67" s="39" t="s">
        <v>283</v>
      </c>
      <c r="E67" s="40">
        <f t="shared" si="20"/>
        <v>40</v>
      </c>
      <c r="F67" s="40">
        <f t="shared" si="20"/>
        <v>40</v>
      </c>
      <c r="G67" s="40">
        <f t="shared" si="20"/>
        <v>0</v>
      </c>
      <c r="H67" s="40">
        <f t="shared" si="20"/>
        <v>0</v>
      </c>
      <c r="I67" s="40">
        <f t="shared" si="20"/>
        <v>0</v>
      </c>
      <c r="J67" s="40">
        <f t="shared" si="20"/>
        <v>40</v>
      </c>
    </row>
    <row r="68" spans="1:10" ht="20.100000000000001" customHeight="1">
      <c r="A68" s="38"/>
      <c r="B68" s="39"/>
      <c r="C68" s="39" t="s">
        <v>111</v>
      </c>
      <c r="D68" s="39" t="s">
        <v>284</v>
      </c>
      <c r="E68" s="40">
        <f t="shared" si="20"/>
        <v>40</v>
      </c>
      <c r="F68" s="40">
        <f t="shared" si="20"/>
        <v>40</v>
      </c>
      <c r="G68" s="40">
        <f t="shared" si="20"/>
        <v>0</v>
      </c>
      <c r="H68" s="40">
        <f t="shared" si="20"/>
        <v>0</v>
      </c>
      <c r="I68" s="40">
        <f t="shared" si="20"/>
        <v>0</v>
      </c>
      <c r="J68" s="40">
        <f t="shared" si="20"/>
        <v>40</v>
      </c>
    </row>
    <row r="69" spans="1:10" ht="20.100000000000001" customHeight="1">
      <c r="A69" s="38" t="s">
        <v>289</v>
      </c>
      <c r="B69" s="39" t="s">
        <v>290</v>
      </c>
      <c r="C69" s="39" t="s">
        <v>150</v>
      </c>
      <c r="D69" s="39" t="s">
        <v>286</v>
      </c>
      <c r="E69" s="40">
        <v>40</v>
      </c>
      <c r="F69" s="40">
        <v>40</v>
      </c>
      <c r="G69" s="40">
        <v>0</v>
      </c>
      <c r="H69" s="40">
        <v>0</v>
      </c>
      <c r="I69" s="40">
        <v>0</v>
      </c>
      <c r="J69" s="40">
        <v>40</v>
      </c>
    </row>
    <row r="70" spans="1:10" ht="20.100000000000001" customHeight="1">
      <c r="A70" s="38" t="s">
        <v>146</v>
      </c>
      <c r="B70" s="39"/>
      <c r="C70" s="39"/>
      <c r="D70" s="39" t="s">
        <v>143</v>
      </c>
      <c r="E70" s="40">
        <f t="shared" ref="E70:J71" si="21">E71</f>
        <v>14.93</v>
      </c>
      <c r="F70" s="40">
        <f t="shared" si="21"/>
        <v>14.93</v>
      </c>
      <c r="G70" s="40">
        <f t="shared" si="21"/>
        <v>14.93</v>
      </c>
      <c r="H70" s="40">
        <f t="shared" si="21"/>
        <v>14.93</v>
      </c>
      <c r="I70" s="40">
        <f t="shared" si="21"/>
        <v>0</v>
      </c>
      <c r="J70" s="40">
        <f t="shared" si="21"/>
        <v>0</v>
      </c>
    </row>
    <row r="71" spans="1:10" ht="20.100000000000001" customHeight="1">
      <c r="A71" s="38"/>
      <c r="B71" s="39" t="s">
        <v>123</v>
      </c>
      <c r="C71" s="39"/>
      <c r="D71" s="39" t="s">
        <v>144</v>
      </c>
      <c r="E71" s="40">
        <f t="shared" si="21"/>
        <v>14.93</v>
      </c>
      <c r="F71" s="40">
        <f t="shared" si="21"/>
        <v>14.93</v>
      </c>
      <c r="G71" s="40">
        <f t="shared" si="21"/>
        <v>14.93</v>
      </c>
      <c r="H71" s="40">
        <f t="shared" si="21"/>
        <v>14.93</v>
      </c>
      <c r="I71" s="40">
        <f t="shared" si="21"/>
        <v>0</v>
      </c>
      <c r="J71" s="40">
        <f t="shared" si="21"/>
        <v>0</v>
      </c>
    </row>
    <row r="72" spans="1:10" ht="20.100000000000001" customHeight="1">
      <c r="A72" s="38"/>
      <c r="B72" s="39"/>
      <c r="C72" s="39" t="s">
        <v>112</v>
      </c>
      <c r="D72" s="39" t="s">
        <v>145</v>
      </c>
      <c r="E72" s="40">
        <f t="shared" ref="E72:J72" si="22">SUM(E73:E74)</f>
        <v>14.93</v>
      </c>
      <c r="F72" s="40">
        <f t="shared" si="22"/>
        <v>14.93</v>
      </c>
      <c r="G72" s="40">
        <f t="shared" si="22"/>
        <v>14.93</v>
      </c>
      <c r="H72" s="40">
        <f t="shared" si="22"/>
        <v>14.93</v>
      </c>
      <c r="I72" s="40">
        <f t="shared" si="22"/>
        <v>0</v>
      </c>
      <c r="J72" s="40">
        <f t="shared" si="22"/>
        <v>0</v>
      </c>
    </row>
    <row r="73" spans="1:10" ht="20.100000000000001" customHeight="1">
      <c r="A73" s="38" t="s">
        <v>157</v>
      </c>
      <c r="B73" s="39" t="s">
        <v>152</v>
      </c>
      <c r="C73" s="39" t="s">
        <v>151</v>
      </c>
      <c r="D73" s="39" t="s">
        <v>147</v>
      </c>
      <c r="E73" s="40">
        <v>13.82</v>
      </c>
      <c r="F73" s="40">
        <v>13.82</v>
      </c>
      <c r="G73" s="40">
        <v>13.82</v>
      </c>
      <c r="H73" s="40">
        <v>13.82</v>
      </c>
      <c r="I73" s="40">
        <v>0</v>
      </c>
      <c r="J73" s="40">
        <v>0</v>
      </c>
    </row>
    <row r="74" spans="1:10" ht="20.100000000000001" customHeight="1">
      <c r="A74" s="38" t="s">
        <v>157</v>
      </c>
      <c r="B74" s="39" t="s">
        <v>152</v>
      </c>
      <c r="C74" s="39" t="s">
        <v>151</v>
      </c>
      <c r="D74" s="39" t="s">
        <v>147</v>
      </c>
      <c r="E74" s="40">
        <v>1.1100000000000001</v>
      </c>
      <c r="F74" s="40">
        <v>1.1100000000000001</v>
      </c>
      <c r="G74" s="40">
        <v>1.1100000000000001</v>
      </c>
      <c r="H74" s="40">
        <v>1.1100000000000001</v>
      </c>
      <c r="I74" s="40">
        <v>0</v>
      </c>
      <c r="J74" s="40">
        <v>0</v>
      </c>
    </row>
  </sheetData>
  <sheetProtection formatCells="0" formatColumns="0" formatRows="0"/>
  <mergeCells count="11">
    <mergeCell ref="C4:C5"/>
    <mergeCell ref="E3:E5"/>
    <mergeCell ref="A2:D2"/>
    <mergeCell ref="A1:J1"/>
    <mergeCell ref="A3:C3"/>
    <mergeCell ref="F3:J3"/>
    <mergeCell ref="D3:D5"/>
    <mergeCell ref="F4:F5"/>
    <mergeCell ref="A4:A5"/>
    <mergeCell ref="B4:B5"/>
    <mergeCell ref="G4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5" t="s">
        <v>244</v>
      </c>
      <c r="B1" s="145"/>
      <c r="C1" s="145"/>
      <c r="D1" s="145"/>
      <c r="E1"/>
      <c r="F1"/>
      <c r="G1"/>
      <c r="H1"/>
      <c r="I1"/>
      <c r="J1"/>
    </row>
    <row r="2" spans="1:10" s="13" customFormat="1" ht="20.100000000000001" customHeight="1">
      <c r="A2" s="32" t="s">
        <v>267</v>
      </c>
      <c r="B2" s="66"/>
      <c r="C2" s="66"/>
      <c r="D2" s="67" t="s">
        <v>76</v>
      </c>
    </row>
    <row r="3" spans="1:10" s="13" customFormat="1" ht="27.75" customHeight="1">
      <c r="A3" s="68" t="s">
        <v>0</v>
      </c>
      <c r="B3" s="69" t="s">
        <v>1</v>
      </c>
      <c r="C3" s="68" t="s">
        <v>2</v>
      </c>
      <c r="D3" s="70" t="s">
        <v>1</v>
      </c>
    </row>
    <row r="4" spans="1:10" s="73" customFormat="1" ht="23.25" customHeight="1">
      <c r="A4" s="71" t="s">
        <v>3</v>
      </c>
      <c r="B4" s="20">
        <v>525.42999999999995</v>
      </c>
      <c r="C4" s="72" t="s">
        <v>4</v>
      </c>
      <c r="D4" s="21">
        <v>241.43</v>
      </c>
    </row>
    <row r="5" spans="1:10" s="73" customFormat="1" ht="23.25" customHeight="1">
      <c r="A5" s="71" t="s">
        <v>220</v>
      </c>
      <c r="B5" s="22">
        <v>525.42999999999995</v>
      </c>
      <c r="C5" s="72" t="s">
        <v>221</v>
      </c>
      <c r="D5" s="21">
        <v>225.47</v>
      </c>
    </row>
    <row r="6" spans="1:10" s="73" customFormat="1" ht="23.25" customHeight="1">
      <c r="A6" s="71" t="s">
        <v>222</v>
      </c>
      <c r="B6" s="23">
        <v>0</v>
      </c>
      <c r="C6" s="74" t="s">
        <v>223</v>
      </c>
      <c r="D6" s="21">
        <v>15.96</v>
      </c>
    </row>
    <row r="7" spans="1:10" s="73" customFormat="1" ht="23.25" customHeight="1">
      <c r="A7" s="71" t="s">
        <v>224</v>
      </c>
      <c r="B7" s="20">
        <v>0</v>
      </c>
      <c r="C7" s="74" t="s">
        <v>5</v>
      </c>
      <c r="D7" s="21">
        <v>284</v>
      </c>
    </row>
    <row r="8" spans="1:10" s="73" customFormat="1" ht="23.25" customHeight="1">
      <c r="A8" s="71" t="s">
        <v>225</v>
      </c>
      <c r="B8" s="22">
        <v>0</v>
      </c>
      <c r="C8" s="72"/>
      <c r="D8" s="24"/>
    </row>
    <row r="9" spans="1:10" s="73" customFormat="1" ht="23.25" customHeight="1">
      <c r="A9" s="75" t="s">
        <v>226</v>
      </c>
      <c r="B9" s="25">
        <v>0</v>
      </c>
      <c r="C9" s="74"/>
      <c r="D9" s="26"/>
    </row>
    <row r="10" spans="1:10" s="73" customFormat="1" ht="23.25" customHeight="1">
      <c r="A10" s="76" t="s">
        <v>227</v>
      </c>
      <c r="B10" s="23">
        <v>0</v>
      </c>
      <c r="C10" s="77"/>
      <c r="D10" s="27"/>
    </row>
    <row r="11" spans="1:10" s="73" customFormat="1" ht="19.350000000000001" customHeight="1">
      <c r="A11" s="79" t="s">
        <v>228</v>
      </c>
      <c r="B11" s="20">
        <v>0</v>
      </c>
      <c r="C11" s="77"/>
      <c r="D11" s="27"/>
    </row>
    <row r="12" spans="1:10" s="13" customFormat="1" ht="19.350000000000001" customHeight="1">
      <c r="A12" s="79"/>
      <c r="B12" s="80"/>
      <c r="C12" s="77"/>
      <c r="D12" s="78"/>
      <c r="E12" s="73"/>
      <c r="F12" s="73"/>
      <c r="G12" s="73"/>
      <c r="I12" s="73"/>
    </row>
    <row r="13" spans="1:10" s="13" customFormat="1" ht="19.350000000000001" customHeight="1">
      <c r="A13" s="81"/>
      <c r="B13" s="82"/>
      <c r="C13" s="83"/>
      <c r="D13" s="84"/>
      <c r="E13" s="73"/>
      <c r="F13" s="73"/>
      <c r="G13" s="73"/>
    </row>
    <row r="14" spans="1:10" s="13" customFormat="1" ht="19.350000000000001" customHeight="1">
      <c r="A14" s="85"/>
      <c r="B14" s="86"/>
      <c r="C14" s="87"/>
      <c r="D14" s="84"/>
      <c r="E14" s="73"/>
      <c r="G14" s="73"/>
      <c r="I14" s="73"/>
      <c r="J14" s="73"/>
    </row>
    <row r="15" spans="1:10" s="73" customFormat="1" ht="20.100000000000001" customHeight="1">
      <c r="A15" s="88" t="s">
        <v>6</v>
      </c>
      <c r="B15" s="20">
        <v>525.42999999999995</v>
      </c>
      <c r="C15" s="88" t="s">
        <v>7</v>
      </c>
      <c r="D15" s="21">
        <v>525.42999999999995</v>
      </c>
    </row>
    <row r="16" spans="1:10" s="73" customFormat="1" ht="20.100000000000001" customHeight="1">
      <c r="A16" s="89" t="s">
        <v>229</v>
      </c>
      <c r="B16" s="22">
        <v>0</v>
      </c>
      <c r="C16" s="90" t="s">
        <v>8</v>
      </c>
      <c r="D16" s="28">
        <v>0</v>
      </c>
    </row>
    <row r="17" spans="1:10" s="73" customFormat="1" ht="20.100000000000001" customHeight="1">
      <c r="A17" s="89" t="s">
        <v>230</v>
      </c>
      <c r="B17" s="25">
        <v>0</v>
      </c>
      <c r="C17" s="90" t="s">
        <v>9</v>
      </c>
      <c r="D17" s="29">
        <v>0</v>
      </c>
    </row>
    <row r="18" spans="1:10" s="73" customFormat="1" ht="20.100000000000001" customHeight="1">
      <c r="A18" s="89" t="s">
        <v>231</v>
      </c>
      <c r="B18" s="25">
        <v>0</v>
      </c>
      <c r="C18" s="90" t="s">
        <v>10</v>
      </c>
      <c r="D18" s="28">
        <v>0</v>
      </c>
    </row>
    <row r="19" spans="1:10" s="73" customFormat="1" ht="20.100000000000001" customHeight="1">
      <c r="A19" s="30" t="s">
        <v>11</v>
      </c>
      <c r="B19" s="25">
        <v>525.42999999999995</v>
      </c>
      <c r="C19" s="91" t="s">
        <v>12</v>
      </c>
      <c r="D19" s="31">
        <v>525.42999999999995</v>
      </c>
    </row>
    <row r="20" spans="1:10" ht="9.75" customHeight="1">
      <c r="A20"/>
      <c r="B20" s="65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5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5"/>
      <c r="D24"/>
      <c r="E24"/>
      <c r="F24"/>
      <c r="G24"/>
      <c r="H24"/>
      <c r="I24"/>
      <c r="J24"/>
    </row>
    <row r="25" spans="1:10" ht="14.25">
      <c r="A25"/>
      <c r="B25" s="65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5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9"/>
  <sheetViews>
    <sheetView showGridLines="0" showZeros="0" workbookViewId="0">
      <selection activeCell="E8" sqref="E8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160" t="s">
        <v>245</v>
      </c>
      <c r="B1" s="160"/>
      <c r="C1" s="160"/>
      <c r="D1" s="160"/>
      <c r="E1" s="160"/>
      <c r="F1" s="160"/>
      <c r="G1" s="160"/>
      <c r="H1" s="160"/>
      <c r="I1" s="160"/>
    </row>
    <row r="2" spans="1:9" ht="20.100000000000001" customHeight="1">
      <c r="A2" s="158" t="s">
        <v>287</v>
      </c>
      <c r="B2" s="159"/>
      <c r="C2" s="159"/>
      <c r="D2" s="159"/>
      <c r="E2" s="101"/>
      <c r="F2" s="102"/>
      <c r="G2" s="102"/>
      <c r="H2" s="102"/>
      <c r="I2" s="104" t="s">
        <v>76</v>
      </c>
    </row>
    <row r="3" spans="1:9" s="15" customFormat="1" ht="16.5" customHeight="1">
      <c r="A3" s="161" t="s">
        <v>31</v>
      </c>
      <c r="B3" s="162"/>
      <c r="C3" s="163"/>
      <c r="D3" s="165" t="s">
        <v>38</v>
      </c>
      <c r="E3" s="157" t="s">
        <v>14</v>
      </c>
      <c r="F3" s="164" t="s">
        <v>51</v>
      </c>
      <c r="G3" s="164"/>
      <c r="H3" s="164"/>
      <c r="I3" s="164"/>
    </row>
    <row r="4" spans="1:9" s="15" customFormat="1" ht="14.25" customHeight="1">
      <c r="A4" s="168" t="s">
        <v>23</v>
      </c>
      <c r="B4" s="156" t="s">
        <v>24</v>
      </c>
      <c r="C4" s="156" t="s">
        <v>25</v>
      </c>
      <c r="D4" s="166"/>
      <c r="E4" s="157"/>
      <c r="F4" s="169" t="s">
        <v>32</v>
      </c>
      <c r="G4" s="169"/>
      <c r="H4" s="169"/>
      <c r="I4" s="99" t="s">
        <v>33</v>
      </c>
    </row>
    <row r="5" spans="1:9" s="15" customFormat="1" ht="37.5" customHeight="1">
      <c r="A5" s="168"/>
      <c r="B5" s="156"/>
      <c r="C5" s="156"/>
      <c r="D5" s="167"/>
      <c r="E5" s="157"/>
      <c r="F5" s="98" t="s">
        <v>34</v>
      </c>
      <c r="G5" s="98" t="s">
        <v>35</v>
      </c>
      <c r="H5" s="98" t="s">
        <v>36</v>
      </c>
      <c r="I5" s="98" t="s">
        <v>34</v>
      </c>
    </row>
    <row r="6" spans="1:9" s="15" customFormat="1" ht="20.100000000000001" customHeight="1">
      <c r="A6" s="103" t="s">
        <v>30</v>
      </c>
      <c r="B6" s="100" t="s">
        <v>30</v>
      </c>
      <c r="C6" s="100" t="s">
        <v>30</v>
      </c>
      <c r="D6" s="100" t="s">
        <v>30</v>
      </c>
      <c r="E6" s="97">
        <v>1</v>
      </c>
      <c r="F6" s="97">
        <v>2</v>
      </c>
      <c r="G6" s="97">
        <v>3</v>
      </c>
      <c r="H6" s="97">
        <v>4</v>
      </c>
      <c r="I6" s="97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E8+E40+E45+E56+E62+E66</f>
        <v>525.42999999999995</v>
      </c>
      <c r="F7" s="40">
        <f>F8+F40+F45+F56+F62+F66</f>
        <v>241.43000000000004</v>
      </c>
      <c r="G7" s="40">
        <f>G8+G40+G45+G56+G62+G66</f>
        <v>225.47000000000003</v>
      </c>
      <c r="H7" s="40">
        <f>H8+H40+H45+H56+H62+H66</f>
        <v>15.96</v>
      </c>
      <c r="I7" s="40">
        <f>I8+I40+I45+I56+I62+I66</f>
        <v>284</v>
      </c>
    </row>
    <row r="8" spans="1:9" s="5" customFormat="1" ht="20.100000000000001" customHeight="1">
      <c r="A8" s="38" t="s">
        <v>109</v>
      </c>
      <c r="B8" s="39"/>
      <c r="C8" s="39"/>
      <c r="D8" s="42" t="s">
        <v>108</v>
      </c>
      <c r="E8" s="40">
        <f>E9</f>
        <v>422.55</v>
      </c>
      <c r="F8" s="40">
        <f>F9</f>
        <v>190.55000000000004</v>
      </c>
      <c r="G8" s="40">
        <f>G9</f>
        <v>174.59000000000003</v>
      </c>
      <c r="H8" s="40">
        <f>H9</f>
        <v>15.96</v>
      </c>
      <c r="I8" s="40">
        <f>I9</f>
        <v>232</v>
      </c>
    </row>
    <row r="9" spans="1:9" s="5" customFormat="1" ht="20.100000000000001" customHeight="1">
      <c r="A9" s="38"/>
      <c r="B9" s="39" t="s">
        <v>260</v>
      </c>
      <c r="C9" s="39"/>
      <c r="D9" s="42" t="s">
        <v>258</v>
      </c>
      <c r="E9" s="40">
        <f>E10+E21+E26+E37</f>
        <v>422.55</v>
      </c>
      <c r="F9" s="40">
        <f>F10+F21+F26+F37</f>
        <v>190.55000000000004</v>
      </c>
      <c r="G9" s="40">
        <f>G10+G21+G26+G37</f>
        <v>174.59000000000003</v>
      </c>
      <c r="H9" s="40">
        <f>H10+H21+H26+H37</f>
        <v>15.96</v>
      </c>
      <c r="I9" s="40">
        <f>I10+I21+I26+I37</f>
        <v>232</v>
      </c>
    </row>
    <row r="10" spans="1:9" s="5" customFormat="1" ht="20.100000000000001" customHeight="1">
      <c r="A10" s="38"/>
      <c r="B10" s="39"/>
      <c r="C10" s="39" t="s">
        <v>112</v>
      </c>
      <c r="D10" s="42" t="s">
        <v>259</v>
      </c>
      <c r="E10" s="40">
        <f>SUM(E11:E20)</f>
        <v>170.52000000000004</v>
      </c>
      <c r="F10" s="40">
        <f>SUM(F11:F20)</f>
        <v>170.52000000000004</v>
      </c>
      <c r="G10" s="40">
        <f>SUM(G11:G20)</f>
        <v>155.78000000000003</v>
      </c>
      <c r="H10" s="40">
        <f>SUM(H11:H20)</f>
        <v>14.74</v>
      </c>
      <c r="I10" s="40">
        <f>SUM(I11:I20)</f>
        <v>0</v>
      </c>
    </row>
    <row r="11" spans="1:9" s="5" customFormat="1" ht="20.100000000000001" customHeight="1">
      <c r="A11" s="38" t="s">
        <v>148</v>
      </c>
      <c r="B11" s="39" t="s">
        <v>262</v>
      </c>
      <c r="C11" s="39" t="s">
        <v>151</v>
      </c>
      <c r="D11" s="42" t="s">
        <v>113</v>
      </c>
      <c r="E11" s="40">
        <v>115.07</v>
      </c>
      <c r="F11" s="40">
        <v>115.07</v>
      </c>
      <c r="G11" s="40">
        <v>115.07</v>
      </c>
      <c r="H11" s="40">
        <v>0</v>
      </c>
      <c r="I11" s="40">
        <v>0</v>
      </c>
    </row>
    <row r="12" spans="1:9" s="5" customFormat="1" ht="20.100000000000001" customHeight="1">
      <c r="A12" s="38" t="s">
        <v>148</v>
      </c>
      <c r="B12" s="39" t="s">
        <v>262</v>
      </c>
      <c r="C12" s="39" t="s">
        <v>151</v>
      </c>
      <c r="D12" s="42" t="s">
        <v>117</v>
      </c>
      <c r="E12" s="40">
        <v>12.96</v>
      </c>
      <c r="F12" s="40">
        <v>12.96</v>
      </c>
      <c r="G12" s="40">
        <v>12.96</v>
      </c>
      <c r="H12" s="40">
        <v>0</v>
      </c>
      <c r="I12" s="40">
        <v>0</v>
      </c>
    </row>
    <row r="13" spans="1:9" s="5" customFormat="1" ht="20.100000000000001" customHeight="1">
      <c r="A13" s="38" t="s">
        <v>148</v>
      </c>
      <c r="B13" s="39" t="s">
        <v>262</v>
      </c>
      <c r="C13" s="39" t="s">
        <v>151</v>
      </c>
      <c r="D13" s="42" t="s">
        <v>120</v>
      </c>
      <c r="E13" s="40">
        <v>2.2999999999999998</v>
      </c>
      <c r="F13" s="40">
        <v>2.2999999999999998</v>
      </c>
      <c r="G13" s="40">
        <v>2.2999999999999998</v>
      </c>
      <c r="H13" s="40">
        <v>0</v>
      </c>
      <c r="I13" s="40">
        <v>0</v>
      </c>
    </row>
    <row r="14" spans="1:9" s="5" customFormat="1" ht="20.100000000000001" customHeight="1">
      <c r="A14" s="38" t="s">
        <v>148</v>
      </c>
      <c r="B14" s="39" t="s">
        <v>262</v>
      </c>
      <c r="C14" s="39" t="s">
        <v>151</v>
      </c>
      <c r="D14" s="42" t="s">
        <v>114</v>
      </c>
      <c r="E14" s="40">
        <v>9.6</v>
      </c>
      <c r="F14" s="40">
        <v>9.6</v>
      </c>
      <c r="G14" s="40">
        <v>9.6</v>
      </c>
      <c r="H14" s="40">
        <v>0</v>
      </c>
      <c r="I14" s="40">
        <v>0</v>
      </c>
    </row>
    <row r="15" spans="1:9" s="5" customFormat="1" ht="20.100000000000001" customHeight="1">
      <c r="A15" s="38" t="s">
        <v>148</v>
      </c>
      <c r="B15" s="39" t="s">
        <v>262</v>
      </c>
      <c r="C15" s="39" t="s">
        <v>151</v>
      </c>
      <c r="D15" s="42" t="s">
        <v>116</v>
      </c>
      <c r="E15" s="40">
        <v>9.6</v>
      </c>
      <c r="F15" s="40">
        <v>9.6</v>
      </c>
      <c r="G15" s="40">
        <v>9.6</v>
      </c>
      <c r="H15" s="40">
        <v>0</v>
      </c>
      <c r="I15" s="40">
        <v>0</v>
      </c>
    </row>
    <row r="16" spans="1:9" s="5" customFormat="1" ht="20.100000000000001" customHeight="1">
      <c r="A16" s="38" t="s">
        <v>148</v>
      </c>
      <c r="B16" s="39" t="s">
        <v>262</v>
      </c>
      <c r="C16" s="39" t="s">
        <v>151</v>
      </c>
      <c r="D16" s="42" t="s">
        <v>118</v>
      </c>
      <c r="E16" s="40">
        <v>0.12</v>
      </c>
      <c r="F16" s="40">
        <v>0.12</v>
      </c>
      <c r="G16" s="40">
        <v>0.12</v>
      </c>
      <c r="H16" s="40">
        <v>0</v>
      </c>
      <c r="I16" s="40">
        <v>0</v>
      </c>
    </row>
    <row r="17" spans="1:9" s="5" customFormat="1" ht="20.100000000000001" customHeight="1">
      <c r="A17" s="38" t="s">
        <v>148</v>
      </c>
      <c r="B17" s="39" t="s">
        <v>262</v>
      </c>
      <c r="C17" s="39" t="s">
        <v>151</v>
      </c>
      <c r="D17" s="42" t="s">
        <v>121</v>
      </c>
      <c r="E17" s="40">
        <v>4.91</v>
      </c>
      <c r="F17" s="40">
        <v>4.91</v>
      </c>
      <c r="G17" s="40">
        <v>0</v>
      </c>
      <c r="H17" s="40">
        <v>4.91</v>
      </c>
      <c r="I17" s="40">
        <v>0</v>
      </c>
    </row>
    <row r="18" spans="1:9" s="5" customFormat="1" ht="20.100000000000001" customHeight="1">
      <c r="A18" s="38" t="s">
        <v>148</v>
      </c>
      <c r="B18" s="39" t="s">
        <v>262</v>
      </c>
      <c r="C18" s="39" t="s">
        <v>151</v>
      </c>
      <c r="D18" s="42" t="s">
        <v>115</v>
      </c>
      <c r="E18" s="40">
        <v>1.52</v>
      </c>
      <c r="F18" s="40">
        <v>1.52</v>
      </c>
      <c r="G18" s="40">
        <v>1.52</v>
      </c>
      <c r="H18" s="40">
        <v>0</v>
      </c>
      <c r="I18" s="40">
        <v>0</v>
      </c>
    </row>
    <row r="19" spans="1:9" s="5" customFormat="1" ht="20.100000000000001" customHeight="1">
      <c r="A19" s="38" t="s">
        <v>148</v>
      </c>
      <c r="B19" s="39" t="s">
        <v>262</v>
      </c>
      <c r="C19" s="39" t="s">
        <v>151</v>
      </c>
      <c r="D19" s="42" t="s">
        <v>122</v>
      </c>
      <c r="E19" s="40">
        <v>9.83</v>
      </c>
      <c r="F19" s="40">
        <v>9.83</v>
      </c>
      <c r="G19" s="40">
        <v>0</v>
      </c>
      <c r="H19" s="40">
        <v>9.83</v>
      </c>
      <c r="I19" s="40">
        <v>0</v>
      </c>
    </row>
    <row r="20" spans="1:9" s="5" customFormat="1" ht="20.100000000000001" customHeight="1">
      <c r="A20" s="38" t="s">
        <v>148</v>
      </c>
      <c r="B20" s="39" t="s">
        <v>262</v>
      </c>
      <c r="C20" s="39" t="s">
        <v>151</v>
      </c>
      <c r="D20" s="42" t="s">
        <v>119</v>
      </c>
      <c r="E20" s="40">
        <v>4.6100000000000003</v>
      </c>
      <c r="F20" s="40">
        <v>4.6100000000000003</v>
      </c>
      <c r="G20" s="40">
        <v>4.6100000000000003</v>
      </c>
      <c r="H20" s="40">
        <v>0</v>
      </c>
      <c r="I20" s="40">
        <v>0</v>
      </c>
    </row>
    <row r="21" spans="1:9" s="5" customFormat="1" ht="20.100000000000001" customHeight="1">
      <c r="A21" s="38"/>
      <c r="B21" s="39"/>
      <c r="C21" s="39" t="s">
        <v>123</v>
      </c>
      <c r="D21" s="42" t="s">
        <v>261</v>
      </c>
      <c r="E21" s="40">
        <f>SUM(E22:E25)</f>
        <v>203</v>
      </c>
      <c r="F21" s="40">
        <f>SUM(F22:F25)</f>
        <v>0</v>
      </c>
      <c r="G21" s="40">
        <f>SUM(G22:G25)</f>
        <v>0</v>
      </c>
      <c r="H21" s="40">
        <f>SUM(H22:H25)</f>
        <v>0</v>
      </c>
      <c r="I21" s="40">
        <f>SUM(I22:I25)</f>
        <v>203</v>
      </c>
    </row>
    <row r="22" spans="1:9" s="5" customFormat="1" ht="20.100000000000001" customHeight="1">
      <c r="A22" s="38" t="s">
        <v>148</v>
      </c>
      <c r="B22" s="39" t="s">
        <v>262</v>
      </c>
      <c r="C22" s="39" t="s">
        <v>152</v>
      </c>
      <c r="D22" s="42" t="s">
        <v>268</v>
      </c>
      <c r="E22" s="40">
        <v>96</v>
      </c>
      <c r="F22" s="40">
        <v>0</v>
      </c>
      <c r="G22" s="40">
        <v>0</v>
      </c>
      <c r="H22" s="40">
        <v>0</v>
      </c>
      <c r="I22" s="40">
        <v>96</v>
      </c>
    </row>
    <row r="23" spans="1:9" s="5" customFormat="1" ht="20.100000000000001" customHeight="1">
      <c r="A23" s="38" t="s">
        <v>148</v>
      </c>
      <c r="B23" s="39" t="s">
        <v>262</v>
      </c>
      <c r="C23" s="39" t="s">
        <v>152</v>
      </c>
      <c r="D23" s="42" t="s">
        <v>271</v>
      </c>
      <c r="E23" s="40">
        <v>2</v>
      </c>
      <c r="F23" s="40">
        <v>0</v>
      </c>
      <c r="G23" s="40">
        <v>0</v>
      </c>
      <c r="H23" s="40">
        <v>0</v>
      </c>
      <c r="I23" s="40">
        <v>2</v>
      </c>
    </row>
    <row r="24" spans="1:9" s="5" customFormat="1" ht="20.100000000000001" customHeight="1">
      <c r="A24" s="38" t="s">
        <v>148</v>
      </c>
      <c r="B24" s="39" t="s">
        <v>262</v>
      </c>
      <c r="C24" s="39" t="s">
        <v>152</v>
      </c>
      <c r="D24" s="42" t="s">
        <v>270</v>
      </c>
      <c r="E24" s="40">
        <v>100</v>
      </c>
      <c r="F24" s="40">
        <v>0</v>
      </c>
      <c r="G24" s="40">
        <v>0</v>
      </c>
      <c r="H24" s="40">
        <v>0</v>
      </c>
      <c r="I24" s="40">
        <v>100</v>
      </c>
    </row>
    <row r="25" spans="1:9" s="5" customFormat="1" ht="20.100000000000001" customHeight="1">
      <c r="A25" s="38" t="s">
        <v>148</v>
      </c>
      <c r="B25" s="39" t="s">
        <v>262</v>
      </c>
      <c r="C25" s="39" t="s">
        <v>152</v>
      </c>
      <c r="D25" s="42" t="s">
        <v>269</v>
      </c>
      <c r="E25" s="40">
        <v>5</v>
      </c>
      <c r="F25" s="40">
        <v>0</v>
      </c>
      <c r="G25" s="40">
        <v>0</v>
      </c>
      <c r="H25" s="40">
        <v>0</v>
      </c>
      <c r="I25" s="40">
        <v>5</v>
      </c>
    </row>
    <row r="26" spans="1:9" s="5" customFormat="1" ht="20.100000000000001" customHeight="1">
      <c r="A26" s="38"/>
      <c r="B26" s="39"/>
      <c r="C26" s="39" t="s">
        <v>264</v>
      </c>
      <c r="D26" s="42" t="s">
        <v>272</v>
      </c>
      <c r="E26" s="40">
        <f>SUM(E27:E36)</f>
        <v>20.029999999999998</v>
      </c>
      <c r="F26" s="40">
        <f>SUM(F27:F36)</f>
        <v>20.029999999999998</v>
      </c>
      <c r="G26" s="40">
        <f>SUM(G27:G36)</f>
        <v>18.809999999999999</v>
      </c>
      <c r="H26" s="40">
        <f>SUM(H27:H36)</f>
        <v>1.22</v>
      </c>
      <c r="I26" s="40">
        <f>SUM(I27:I36)</f>
        <v>0</v>
      </c>
    </row>
    <row r="27" spans="1:9" s="5" customFormat="1" ht="20.100000000000001" customHeight="1">
      <c r="A27" s="38" t="s">
        <v>148</v>
      </c>
      <c r="B27" s="39" t="s">
        <v>262</v>
      </c>
      <c r="C27" s="39" t="s">
        <v>266</v>
      </c>
      <c r="D27" s="42" t="s">
        <v>120</v>
      </c>
      <c r="E27" s="40">
        <v>0.18</v>
      </c>
      <c r="F27" s="40">
        <v>0.18</v>
      </c>
      <c r="G27" s="40">
        <v>0.18</v>
      </c>
      <c r="H27" s="40">
        <v>0</v>
      </c>
      <c r="I27" s="40">
        <v>0</v>
      </c>
    </row>
    <row r="28" spans="1:9" s="5" customFormat="1" ht="20.100000000000001" customHeight="1">
      <c r="A28" s="38" t="s">
        <v>148</v>
      </c>
      <c r="B28" s="39" t="s">
        <v>262</v>
      </c>
      <c r="C28" s="39" t="s">
        <v>266</v>
      </c>
      <c r="D28" s="42" t="s">
        <v>119</v>
      </c>
      <c r="E28" s="40">
        <v>0.37</v>
      </c>
      <c r="F28" s="40">
        <v>0.37</v>
      </c>
      <c r="G28" s="40">
        <v>0.37</v>
      </c>
      <c r="H28" s="40">
        <v>0</v>
      </c>
      <c r="I28" s="40">
        <v>0</v>
      </c>
    </row>
    <row r="29" spans="1:9" s="5" customFormat="1" ht="20.100000000000001" customHeight="1">
      <c r="A29" s="38" t="s">
        <v>148</v>
      </c>
      <c r="B29" s="39" t="s">
        <v>262</v>
      </c>
      <c r="C29" s="39" t="s">
        <v>266</v>
      </c>
      <c r="D29" s="42" t="s">
        <v>117</v>
      </c>
      <c r="E29" s="40">
        <v>7.2</v>
      </c>
      <c r="F29" s="40">
        <v>7.2</v>
      </c>
      <c r="G29" s="40">
        <v>7.2</v>
      </c>
      <c r="H29" s="40">
        <v>0</v>
      </c>
      <c r="I29" s="40">
        <v>0</v>
      </c>
    </row>
    <row r="30" spans="1:9" s="5" customFormat="1" ht="20.100000000000001" customHeight="1">
      <c r="A30" s="38" t="s">
        <v>148</v>
      </c>
      <c r="B30" s="39" t="s">
        <v>262</v>
      </c>
      <c r="C30" s="39" t="s">
        <v>266</v>
      </c>
      <c r="D30" s="42" t="s">
        <v>116</v>
      </c>
      <c r="E30" s="40">
        <v>0.77</v>
      </c>
      <c r="F30" s="40">
        <v>0.77</v>
      </c>
      <c r="G30" s="40">
        <v>0.77</v>
      </c>
      <c r="H30" s="40">
        <v>0</v>
      </c>
      <c r="I30" s="40">
        <v>0</v>
      </c>
    </row>
    <row r="31" spans="1:9" s="5" customFormat="1" ht="20.100000000000001" customHeight="1">
      <c r="A31" s="38" t="s">
        <v>148</v>
      </c>
      <c r="B31" s="39" t="s">
        <v>262</v>
      </c>
      <c r="C31" s="39" t="s">
        <v>266</v>
      </c>
      <c r="D31" s="42" t="s">
        <v>115</v>
      </c>
      <c r="E31" s="40">
        <v>0.31</v>
      </c>
      <c r="F31" s="40">
        <v>0.31</v>
      </c>
      <c r="G31" s="40">
        <v>0.31</v>
      </c>
      <c r="H31" s="40">
        <v>0</v>
      </c>
      <c r="I31" s="40">
        <v>0</v>
      </c>
    </row>
    <row r="32" spans="1:9" ht="20.100000000000001" customHeight="1">
      <c r="A32" s="38" t="s">
        <v>148</v>
      </c>
      <c r="B32" s="39" t="s">
        <v>262</v>
      </c>
      <c r="C32" s="39" t="s">
        <v>266</v>
      </c>
      <c r="D32" s="42" t="s">
        <v>114</v>
      </c>
      <c r="E32" s="40">
        <v>0.77</v>
      </c>
      <c r="F32" s="40">
        <v>0.77</v>
      </c>
      <c r="G32" s="40">
        <v>0.77</v>
      </c>
      <c r="H32" s="40">
        <v>0</v>
      </c>
      <c r="I32" s="40">
        <v>0</v>
      </c>
    </row>
    <row r="33" spans="1:9" ht="20.100000000000001" customHeight="1">
      <c r="A33" s="38" t="s">
        <v>148</v>
      </c>
      <c r="B33" s="39" t="s">
        <v>262</v>
      </c>
      <c r="C33" s="39" t="s">
        <v>266</v>
      </c>
      <c r="D33" s="42" t="s">
        <v>122</v>
      </c>
      <c r="E33" s="40">
        <v>0.72</v>
      </c>
      <c r="F33" s="40">
        <v>0.72</v>
      </c>
      <c r="G33" s="40">
        <v>0</v>
      </c>
      <c r="H33" s="40">
        <v>0.72</v>
      </c>
      <c r="I33" s="40">
        <v>0</v>
      </c>
    </row>
    <row r="34" spans="1:9" ht="20.100000000000001" customHeight="1">
      <c r="A34" s="38" t="s">
        <v>148</v>
      </c>
      <c r="B34" s="39" t="s">
        <v>262</v>
      </c>
      <c r="C34" s="39" t="s">
        <v>266</v>
      </c>
      <c r="D34" s="42" t="s">
        <v>113</v>
      </c>
      <c r="E34" s="40">
        <v>6.58</v>
      </c>
      <c r="F34" s="40">
        <v>6.58</v>
      </c>
      <c r="G34" s="40">
        <v>6.58</v>
      </c>
      <c r="H34" s="40">
        <v>0</v>
      </c>
      <c r="I34" s="40">
        <v>0</v>
      </c>
    </row>
    <row r="35" spans="1:9" ht="20.100000000000001" customHeight="1">
      <c r="A35" s="38" t="s">
        <v>148</v>
      </c>
      <c r="B35" s="39" t="s">
        <v>262</v>
      </c>
      <c r="C35" s="39" t="s">
        <v>266</v>
      </c>
      <c r="D35" s="42" t="s">
        <v>121</v>
      </c>
      <c r="E35" s="40">
        <v>0.5</v>
      </c>
      <c r="F35" s="40">
        <v>0.5</v>
      </c>
      <c r="G35" s="40">
        <v>0</v>
      </c>
      <c r="H35" s="40">
        <v>0.5</v>
      </c>
      <c r="I35" s="40">
        <v>0</v>
      </c>
    </row>
    <row r="36" spans="1:9" ht="20.100000000000001" customHeight="1">
      <c r="A36" s="38" t="s">
        <v>148</v>
      </c>
      <c r="B36" s="39" t="s">
        <v>262</v>
      </c>
      <c r="C36" s="39" t="s">
        <v>266</v>
      </c>
      <c r="D36" s="42" t="s">
        <v>118</v>
      </c>
      <c r="E36" s="40">
        <v>2.63</v>
      </c>
      <c r="F36" s="40">
        <v>2.63</v>
      </c>
      <c r="G36" s="40">
        <v>2.63</v>
      </c>
      <c r="H36" s="40">
        <v>0</v>
      </c>
      <c r="I36" s="40">
        <v>0</v>
      </c>
    </row>
    <row r="37" spans="1:9" ht="20.100000000000001" customHeight="1">
      <c r="A37" s="38"/>
      <c r="B37" s="39"/>
      <c r="C37" s="39" t="s">
        <v>185</v>
      </c>
      <c r="D37" s="42" t="s">
        <v>273</v>
      </c>
      <c r="E37" s="40">
        <f>SUM(E38:E39)</f>
        <v>29</v>
      </c>
      <c r="F37" s="40">
        <f>SUM(F38:F39)</f>
        <v>0</v>
      </c>
      <c r="G37" s="40">
        <f>SUM(G38:G39)</f>
        <v>0</v>
      </c>
      <c r="H37" s="40">
        <f>SUM(H38:H39)</f>
        <v>0</v>
      </c>
      <c r="I37" s="40">
        <f>SUM(I38:I39)</f>
        <v>29</v>
      </c>
    </row>
    <row r="38" spans="1:9" ht="20.100000000000001" customHeight="1">
      <c r="A38" s="38" t="s">
        <v>148</v>
      </c>
      <c r="B38" s="39" t="s">
        <v>262</v>
      </c>
      <c r="C38" s="39" t="s">
        <v>263</v>
      </c>
      <c r="D38" s="42" t="s">
        <v>274</v>
      </c>
      <c r="E38" s="40">
        <v>5</v>
      </c>
      <c r="F38" s="40">
        <v>0</v>
      </c>
      <c r="G38" s="40">
        <v>0</v>
      </c>
      <c r="H38" s="40">
        <v>0</v>
      </c>
      <c r="I38" s="40">
        <v>5</v>
      </c>
    </row>
    <row r="39" spans="1:9" ht="20.100000000000001" customHeight="1">
      <c r="A39" s="38" t="s">
        <v>148</v>
      </c>
      <c r="B39" s="39" t="s">
        <v>262</v>
      </c>
      <c r="C39" s="39" t="s">
        <v>263</v>
      </c>
      <c r="D39" s="42" t="s">
        <v>275</v>
      </c>
      <c r="E39" s="40">
        <v>24</v>
      </c>
      <c r="F39" s="40">
        <v>0</v>
      </c>
      <c r="G39" s="40">
        <v>0</v>
      </c>
      <c r="H39" s="40">
        <v>0</v>
      </c>
      <c r="I39" s="40">
        <v>24</v>
      </c>
    </row>
    <row r="40" spans="1:9" ht="20.100000000000001" customHeight="1">
      <c r="A40" s="38" t="s">
        <v>279</v>
      </c>
      <c r="B40" s="39"/>
      <c r="C40" s="39"/>
      <c r="D40" s="42" t="s">
        <v>276</v>
      </c>
      <c r="E40" s="40">
        <f t="shared" ref="E40:I41" si="0">E41</f>
        <v>12</v>
      </c>
      <c r="F40" s="40">
        <f t="shared" si="0"/>
        <v>0</v>
      </c>
      <c r="G40" s="40">
        <f t="shared" si="0"/>
        <v>0</v>
      </c>
      <c r="H40" s="40">
        <f t="shared" si="0"/>
        <v>0</v>
      </c>
      <c r="I40" s="40">
        <f t="shared" si="0"/>
        <v>12</v>
      </c>
    </row>
    <row r="41" spans="1:9" ht="20.100000000000001" customHeight="1">
      <c r="A41" s="38"/>
      <c r="B41" s="39" t="s">
        <v>171</v>
      </c>
      <c r="C41" s="39"/>
      <c r="D41" s="42" t="s">
        <v>277</v>
      </c>
      <c r="E41" s="40">
        <f t="shared" si="0"/>
        <v>12</v>
      </c>
      <c r="F41" s="40">
        <f t="shared" si="0"/>
        <v>0</v>
      </c>
      <c r="G41" s="40">
        <f t="shared" si="0"/>
        <v>0</v>
      </c>
      <c r="H41" s="40">
        <f t="shared" si="0"/>
        <v>0</v>
      </c>
      <c r="I41" s="40">
        <f t="shared" si="0"/>
        <v>12</v>
      </c>
    </row>
    <row r="42" spans="1:9" ht="20.100000000000001" customHeight="1">
      <c r="A42" s="38"/>
      <c r="B42" s="39"/>
      <c r="C42" s="39" t="s">
        <v>136</v>
      </c>
      <c r="D42" s="42" t="s">
        <v>278</v>
      </c>
      <c r="E42" s="40">
        <f>SUM(E43:E44)</f>
        <v>12</v>
      </c>
      <c r="F42" s="40">
        <f>SUM(F43:F44)</f>
        <v>0</v>
      </c>
      <c r="G42" s="40">
        <f>SUM(G43:G44)</f>
        <v>0</v>
      </c>
      <c r="H42" s="40">
        <f>SUM(H43:H44)</f>
        <v>0</v>
      </c>
      <c r="I42" s="40">
        <f>SUM(I43:I44)</f>
        <v>12</v>
      </c>
    </row>
    <row r="43" spans="1:9" ht="20.100000000000001" customHeight="1">
      <c r="A43" s="38" t="s">
        <v>288</v>
      </c>
      <c r="B43" s="39" t="s">
        <v>265</v>
      </c>
      <c r="C43" s="39" t="s">
        <v>155</v>
      </c>
      <c r="D43" s="42" t="s">
        <v>281</v>
      </c>
      <c r="E43" s="40">
        <v>4</v>
      </c>
      <c r="F43" s="40">
        <v>0</v>
      </c>
      <c r="G43" s="40">
        <v>0</v>
      </c>
      <c r="H43" s="40">
        <v>0</v>
      </c>
      <c r="I43" s="40">
        <v>4</v>
      </c>
    </row>
    <row r="44" spans="1:9" ht="20.100000000000001" customHeight="1">
      <c r="A44" s="38" t="s">
        <v>288</v>
      </c>
      <c r="B44" s="39" t="s">
        <v>265</v>
      </c>
      <c r="C44" s="39" t="s">
        <v>155</v>
      </c>
      <c r="D44" s="42" t="s">
        <v>280</v>
      </c>
      <c r="E44" s="40">
        <v>8</v>
      </c>
      <c r="F44" s="40">
        <v>0</v>
      </c>
      <c r="G44" s="40">
        <v>0</v>
      </c>
      <c r="H44" s="40">
        <v>0</v>
      </c>
      <c r="I44" s="40">
        <v>8</v>
      </c>
    </row>
    <row r="45" spans="1:9" ht="20.100000000000001" customHeight="1">
      <c r="A45" s="38" t="s">
        <v>127</v>
      </c>
      <c r="B45" s="39"/>
      <c r="C45" s="39"/>
      <c r="D45" s="42" t="s">
        <v>124</v>
      </c>
      <c r="E45" s="40">
        <f>E46+E49</f>
        <v>27.25</v>
      </c>
      <c r="F45" s="40">
        <f>F46+F49</f>
        <v>27.25</v>
      </c>
      <c r="G45" s="40">
        <f>G46+G49</f>
        <v>27.25</v>
      </c>
      <c r="H45" s="40">
        <f>H46+H49</f>
        <v>0</v>
      </c>
      <c r="I45" s="40">
        <f>I46+I49</f>
        <v>0</v>
      </c>
    </row>
    <row r="46" spans="1:9" ht="20.100000000000001" customHeight="1">
      <c r="A46" s="38"/>
      <c r="B46" s="39" t="s">
        <v>111</v>
      </c>
      <c r="C46" s="39"/>
      <c r="D46" s="42" t="s">
        <v>125</v>
      </c>
      <c r="E46" s="40">
        <f t="shared" ref="E46:I47" si="1">E47</f>
        <v>24.88</v>
      </c>
      <c r="F46" s="40">
        <f t="shared" si="1"/>
        <v>24.88</v>
      </c>
      <c r="G46" s="40">
        <f t="shared" si="1"/>
        <v>24.88</v>
      </c>
      <c r="H46" s="40">
        <f t="shared" si="1"/>
        <v>0</v>
      </c>
      <c r="I46" s="40">
        <f t="shared" si="1"/>
        <v>0</v>
      </c>
    </row>
    <row r="47" spans="1:9" ht="20.100000000000001" customHeight="1">
      <c r="A47" s="38"/>
      <c r="B47" s="39"/>
      <c r="C47" s="39" t="s">
        <v>111</v>
      </c>
      <c r="D47" s="42" t="s">
        <v>126</v>
      </c>
      <c r="E47" s="40">
        <f t="shared" si="1"/>
        <v>24.88</v>
      </c>
      <c r="F47" s="40">
        <f t="shared" si="1"/>
        <v>24.88</v>
      </c>
      <c r="G47" s="40">
        <f t="shared" si="1"/>
        <v>24.88</v>
      </c>
      <c r="H47" s="40">
        <f t="shared" si="1"/>
        <v>0</v>
      </c>
      <c r="I47" s="40">
        <f t="shared" si="1"/>
        <v>0</v>
      </c>
    </row>
    <row r="48" spans="1:9" ht="20.100000000000001" customHeight="1">
      <c r="A48" s="38" t="s">
        <v>153</v>
      </c>
      <c r="B48" s="39" t="s">
        <v>150</v>
      </c>
      <c r="C48" s="39" t="s">
        <v>150</v>
      </c>
      <c r="D48" s="42" t="s">
        <v>128</v>
      </c>
      <c r="E48" s="40">
        <v>24.88</v>
      </c>
      <c r="F48" s="40">
        <v>24.88</v>
      </c>
      <c r="G48" s="40">
        <v>24.88</v>
      </c>
      <c r="H48" s="40">
        <v>0</v>
      </c>
      <c r="I48" s="40">
        <v>0</v>
      </c>
    </row>
    <row r="49" spans="1:9" ht="20.100000000000001" customHeight="1">
      <c r="A49" s="38"/>
      <c r="B49" s="39" t="s">
        <v>131</v>
      </c>
      <c r="C49" s="39"/>
      <c r="D49" s="42" t="s">
        <v>129</v>
      </c>
      <c r="E49" s="40">
        <f>E50+E52+E54</f>
        <v>2.37</v>
      </c>
      <c r="F49" s="40">
        <f>F50+F52+F54</f>
        <v>2.37</v>
      </c>
      <c r="G49" s="40">
        <f>G50+G52+G54</f>
        <v>2.37</v>
      </c>
      <c r="H49" s="40">
        <f>H50+H52+H54</f>
        <v>0</v>
      </c>
      <c r="I49" s="40">
        <f>I50+I52+I54</f>
        <v>0</v>
      </c>
    </row>
    <row r="50" spans="1:9" ht="20.100000000000001" customHeight="1">
      <c r="A50" s="38"/>
      <c r="B50" s="39"/>
      <c r="C50" s="39" t="s">
        <v>112</v>
      </c>
      <c r="D50" s="42" t="s">
        <v>130</v>
      </c>
      <c r="E50" s="40">
        <f>E51</f>
        <v>0.87</v>
      </c>
      <c r="F50" s="40">
        <f>F51</f>
        <v>0.87</v>
      </c>
      <c r="G50" s="40">
        <f>G51</f>
        <v>0.87</v>
      </c>
      <c r="H50" s="40">
        <f>H51</f>
        <v>0</v>
      </c>
      <c r="I50" s="40">
        <f>I51</f>
        <v>0</v>
      </c>
    </row>
    <row r="51" spans="1:9" ht="20.100000000000001" customHeight="1">
      <c r="A51" s="38" t="s">
        <v>153</v>
      </c>
      <c r="B51" s="39" t="s">
        <v>154</v>
      </c>
      <c r="C51" s="39" t="s">
        <v>151</v>
      </c>
      <c r="D51" s="42" t="s">
        <v>132</v>
      </c>
      <c r="E51" s="40">
        <v>0.87</v>
      </c>
      <c r="F51" s="40">
        <v>0.87</v>
      </c>
      <c r="G51" s="40">
        <v>0.87</v>
      </c>
      <c r="H51" s="40">
        <v>0</v>
      </c>
      <c r="I51" s="40">
        <v>0</v>
      </c>
    </row>
    <row r="52" spans="1:9" ht="20.100000000000001" customHeight="1">
      <c r="A52" s="38"/>
      <c r="B52" s="39"/>
      <c r="C52" s="39" t="s">
        <v>123</v>
      </c>
      <c r="D52" s="42" t="s">
        <v>133</v>
      </c>
      <c r="E52" s="40">
        <f>E53</f>
        <v>0.87</v>
      </c>
      <c r="F52" s="40">
        <f>F53</f>
        <v>0.87</v>
      </c>
      <c r="G52" s="40">
        <f>G53</f>
        <v>0.87</v>
      </c>
      <c r="H52" s="40">
        <f>H53</f>
        <v>0</v>
      </c>
      <c r="I52" s="40">
        <f>I53</f>
        <v>0</v>
      </c>
    </row>
    <row r="53" spans="1:9" ht="20.100000000000001" customHeight="1">
      <c r="A53" s="38" t="s">
        <v>153</v>
      </c>
      <c r="B53" s="39" t="s">
        <v>154</v>
      </c>
      <c r="C53" s="39" t="s">
        <v>152</v>
      </c>
      <c r="D53" s="42" t="s">
        <v>134</v>
      </c>
      <c r="E53" s="40">
        <v>0.87</v>
      </c>
      <c r="F53" s="40">
        <v>0.87</v>
      </c>
      <c r="G53" s="40">
        <v>0.87</v>
      </c>
      <c r="H53" s="40">
        <v>0</v>
      </c>
      <c r="I53" s="40">
        <v>0</v>
      </c>
    </row>
    <row r="54" spans="1:9" ht="20.100000000000001" customHeight="1">
      <c r="A54" s="38"/>
      <c r="B54" s="39"/>
      <c r="C54" s="39" t="s">
        <v>136</v>
      </c>
      <c r="D54" s="42" t="s">
        <v>135</v>
      </c>
      <c r="E54" s="40">
        <f>E55</f>
        <v>0.63</v>
      </c>
      <c r="F54" s="40">
        <f>F55</f>
        <v>0.63</v>
      </c>
      <c r="G54" s="40">
        <f>G55</f>
        <v>0.63</v>
      </c>
      <c r="H54" s="40">
        <f>H55</f>
        <v>0</v>
      </c>
      <c r="I54" s="40">
        <f>I55</f>
        <v>0</v>
      </c>
    </row>
    <row r="55" spans="1:9" ht="20.100000000000001" customHeight="1">
      <c r="A55" s="38" t="s">
        <v>153</v>
      </c>
      <c r="B55" s="39" t="s">
        <v>154</v>
      </c>
      <c r="C55" s="39" t="s">
        <v>155</v>
      </c>
      <c r="D55" s="42" t="s">
        <v>137</v>
      </c>
      <c r="E55" s="40">
        <v>0.63</v>
      </c>
      <c r="F55" s="40">
        <v>0.63</v>
      </c>
      <c r="G55" s="40">
        <v>0.63</v>
      </c>
      <c r="H55" s="40">
        <v>0</v>
      </c>
      <c r="I55" s="40">
        <v>0</v>
      </c>
    </row>
    <row r="56" spans="1:9" ht="20.100000000000001" customHeight="1">
      <c r="A56" s="38" t="s">
        <v>141</v>
      </c>
      <c r="B56" s="39"/>
      <c r="C56" s="39"/>
      <c r="D56" s="42" t="s">
        <v>138</v>
      </c>
      <c r="E56" s="40">
        <f>E57</f>
        <v>8.7000000000000011</v>
      </c>
      <c r="F56" s="40">
        <f>F57</f>
        <v>8.7000000000000011</v>
      </c>
      <c r="G56" s="40">
        <f>G57</f>
        <v>8.7000000000000011</v>
      </c>
      <c r="H56" s="40">
        <f>H57</f>
        <v>0</v>
      </c>
      <c r="I56" s="40">
        <f>I57</f>
        <v>0</v>
      </c>
    </row>
    <row r="57" spans="1:9" ht="20.100000000000001" customHeight="1">
      <c r="A57" s="38"/>
      <c r="B57" s="39" t="s">
        <v>110</v>
      </c>
      <c r="C57" s="39"/>
      <c r="D57" s="42" t="s">
        <v>139</v>
      </c>
      <c r="E57" s="40">
        <f>E58+E60</f>
        <v>8.7000000000000011</v>
      </c>
      <c r="F57" s="40">
        <f>F58+F60</f>
        <v>8.7000000000000011</v>
      </c>
      <c r="G57" s="40">
        <f>G58+G60</f>
        <v>8.7000000000000011</v>
      </c>
      <c r="H57" s="40">
        <f>H58+H60</f>
        <v>0</v>
      </c>
      <c r="I57" s="40">
        <f>I58+I60</f>
        <v>0</v>
      </c>
    </row>
    <row r="58" spans="1:9" ht="20.100000000000001" customHeight="1">
      <c r="A58" s="38"/>
      <c r="B58" s="39"/>
      <c r="C58" s="39" t="s">
        <v>112</v>
      </c>
      <c r="D58" s="42" t="s">
        <v>140</v>
      </c>
      <c r="E58" s="40">
        <f>E59</f>
        <v>8.06</v>
      </c>
      <c r="F58" s="40">
        <f>F59</f>
        <v>8.06</v>
      </c>
      <c r="G58" s="40">
        <f>G59</f>
        <v>8.06</v>
      </c>
      <c r="H58" s="40">
        <f>H59</f>
        <v>0</v>
      </c>
      <c r="I58" s="40">
        <f>I59</f>
        <v>0</v>
      </c>
    </row>
    <row r="59" spans="1:9" ht="20.100000000000001" customHeight="1">
      <c r="A59" s="38" t="s">
        <v>156</v>
      </c>
      <c r="B59" s="39" t="s">
        <v>149</v>
      </c>
      <c r="C59" s="39" t="s">
        <v>151</v>
      </c>
      <c r="D59" s="42" t="s">
        <v>142</v>
      </c>
      <c r="E59" s="40">
        <v>8.06</v>
      </c>
      <c r="F59" s="40">
        <v>8.06</v>
      </c>
      <c r="G59" s="40">
        <v>8.06</v>
      </c>
      <c r="H59" s="40">
        <v>0</v>
      </c>
      <c r="I59" s="40">
        <v>0</v>
      </c>
    </row>
    <row r="60" spans="1:9" ht="20.100000000000001" customHeight="1">
      <c r="A60" s="38"/>
      <c r="B60" s="39"/>
      <c r="C60" s="39" t="s">
        <v>123</v>
      </c>
      <c r="D60" s="42" t="s">
        <v>242</v>
      </c>
      <c r="E60" s="40">
        <f>E61</f>
        <v>0.64</v>
      </c>
      <c r="F60" s="40">
        <f>F61</f>
        <v>0.64</v>
      </c>
      <c r="G60" s="40">
        <f>G61</f>
        <v>0.64</v>
      </c>
      <c r="H60" s="40">
        <f>H61</f>
        <v>0</v>
      </c>
      <c r="I60" s="40">
        <f>I61</f>
        <v>0</v>
      </c>
    </row>
    <row r="61" spans="1:9" ht="20.100000000000001" customHeight="1">
      <c r="A61" s="38" t="s">
        <v>156</v>
      </c>
      <c r="B61" s="39" t="s">
        <v>149</v>
      </c>
      <c r="C61" s="39" t="s">
        <v>152</v>
      </c>
      <c r="D61" s="42" t="s">
        <v>142</v>
      </c>
      <c r="E61" s="40">
        <v>0.64</v>
      </c>
      <c r="F61" s="40">
        <v>0.64</v>
      </c>
      <c r="G61" s="40">
        <v>0.64</v>
      </c>
      <c r="H61" s="40">
        <v>0</v>
      </c>
      <c r="I61" s="40">
        <v>0</v>
      </c>
    </row>
    <row r="62" spans="1:9" ht="20.100000000000001" customHeight="1">
      <c r="A62" s="38" t="s">
        <v>285</v>
      </c>
      <c r="B62" s="39"/>
      <c r="C62" s="39"/>
      <c r="D62" s="42" t="s">
        <v>282</v>
      </c>
      <c r="E62" s="40">
        <f t="shared" ref="E62:I64" si="2">E63</f>
        <v>40</v>
      </c>
      <c r="F62" s="40">
        <f t="shared" si="2"/>
        <v>0</v>
      </c>
      <c r="G62" s="40">
        <f t="shared" si="2"/>
        <v>0</v>
      </c>
      <c r="H62" s="40">
        <f t="shared" si="2"/>
        <v>0</v>
      </c>
      <c r="I62" s="40">
        <f t="shared" si="2"/>
        <v>40</v>
      </c>
    </row>
    <row r="63" spans="1:9" ht="20.100000000000001" customHeight="1">
      <c r="A63" s="38"/>
      <c r="B63" s="39" t="s">
        <v>199</v>
      </c>
      <c r="C63" s="39"/>
      <c r="D63" s="42" t="s">
        <v>283</v>
      </c>
      <c r="E63" s="40">
        <f t="shared" si="2"/>
        <v>40</v>
      </c>
      <c r="F63" s="40">
        <f t="shared" si="2"/>
        <v>0</v>
      </c>
      <c r="G63" s="40">
        <f t="shared" si="2"/>
        <v>0</v>
      </c>
      <c r="H63" s="40">
        <f t="shared" si="2"/>
        <v>0</v>
      </c>
      <c r="I63" s="40">
        <f t="shared" si="2"/>
        <v>40</v>
      </c>
    </row>
    <row r="64" spans="1:9" ht="20.100000000000001" customHeight="1">
      <c r="A64" s="38"/>
      <c r="B64" s="39"/>
      <c r="C64" s="39" t="s">
        <v>111</v>
      </c>
      <c r="D64" s="42" t="s">
        <v>284</v>
      </c>
      <c r="E64" s="40">
        <f t="shared" si="2"/>
        <v>40</v>
      </c>
      <c r="F64" s="40">
        <f t="shared" si="2"/>
        <v>0</v>
      </c>
      <c r="G64" s="40">
        <f t="shared" si="2"/>
        <v>0</v>
      </c>
      <c r="H64" s="40">
        <f t="shared" si="2"/>
        <v>0</v>
      </c>
      <c r="I64" s="40">
        <f t="shared" si="2"/>
        <v>40</v>
      </c>
    </row>
    <row r="65" spans="1:9" ht="20.100000000000001" customHeight="1">
      <c r="A65" s="38" t="s">
        <v>289</v>
      </c>
      <c r="B65" s="39" t="s">
        <v>290</v>
      </c>
      <c r="C65" s="39" t="s">
        <v>150</v>
      </c>
      <c r="D65" s="42" t="s">
        <v>286</v>
      </c>
      <c r="E65" s="40">
        <v>40</v>
      </c>
      <c r="F65" s="40">
        <v>0</v>
      </c>
      <c r="G65" s="40">
        <v>0</v>
      </c>
      <c r="H65" s="40">
        <v>0</v>
      </c>
      <c r="I65" s="40">
        <v>40</v>
      </c>
    </row>
    <row r="66" spans="1:9" ht="20.100000000000001" customHeight="1">
      <c r="A66" s="38" t="s">
        <v>146</v>
      </c>
      <c r="B66" s="39"/>
      <c r="C66" s="39"/>
      <c r="D66" s="42" t="s">
        <v>143</v>
      </c>
      <c r="E66" s="40">
        <f t="shared" ref="E66:I68" si="3">E67</f>
        <v>14.93</v>
      </c>
      <c r="F66" s="40">
        <f t="shared" si="3"/>
        <v>14.93</v>
      </c>
      <c r="G66" s="40">
        <f t="shared" si="3"/>
        <v>14.93</v>
      </c>
      <c r="H66" s="40">
        <f t="shared" si="3"/>
        <v>0</v>
      </c>
      <c r="I66" s="40">
        <f t="shared" si="3"/>
        <v>0</v>
      </c>
    </row>
    <row r="67" spans="1:9" ht="20.100000000000001" customHeight="1">
      <c r="A67" s="38"/>
      <c r="B67" s="39" t="s">
        <v>123</v>
      </c>
      <c r="C67" s="39"/>
      <c r="D67" s="42" t="s">
        <v>144</v>
      </c>
      <c r="E67" s="40">
        <f t="shared" si="3"/>
        <v>14.93</v>
      </c>
      <c r="F67" s="40">
        <f t="shared" si="3"/>
        <v>14.93</v>
      </c>
      <c r="G67" s="40">
        <f t="shared" si="3"/>
        <v>14.93</v>
      </c>
      <c r="H67" s="40">
        <f t="shared" si="3"/>
        <v>0</v>
      </c>
      <c r="I67" s="40">
        <f t="shared" si="3"/>
        <v>0</v>
      </c>
    </row>
    <row r="68" spans="1:9" ht="20.100000000000001" customHeight="1">
      <c r="A68" s="38"/>
      <c r="B68" s="39"/>
      <c r="C68" s="39" t="s">
        <v>112</v>
      </c>
      <c r="D68" s="42" t="s">
        <v>145</v>
      </c>
      <c r="E68" s="40">
        <f t="shared" si="3"/>
        <v>14.93</v>
      </c>
      <c r="F68" s="40">
        <f t="shared" si="3"/>
        <v>14.93</v>
      </c>
      <c r="G68" s="40">
        <f t="shared" si="3"/>
        <v>14.93</v>
      </c>
      <c r="H68" s="40">
        <f t="shared" si="3"/>
        <v>0</v>
      </c>
      <c r="I68" s="40">
        <f t="shared" si="3"/>
        <v>0</v>
      </c>
    </row>
    <row r="69" spans="1:9" ht="20.100000000000001" customHeight="1">
      <c r="A69" s="38" t="s">
        <v>157</v>
      </c>
      <c r="B69" s="39" t="s">
        <v>152</v>
      </c>
      <c r="C69" s="39" t="s">
        <v>151</v>
      </c>
      <c r="D69" s="42" t="s">
        <v>147</v>
      </c>
      <c r="E69" s="40">
        <v>14.93</v>
      </c>
      <c r="F69" s="40">
        <v>14.93</v>
      </c>
      <c r="G69" s="40">
        <v>14.93</v>
      </c>
      <c r="H69" s="40">
        <v>0</v>
      </c>
      <c r="I69" s="40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workbookViewId="0">
      <selection activeCell="H16" sqref="H16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176" t="s">
        <v>246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2" s="17" customFormat="1" ht="17.25" customHeight="1">
      <c r="A2" s="170" t="s">
        <v>287</v>
      </c>
      <c r="B2" s="171"/>
      <c r="C2" s="171"/>
      <c r="D2" s="171"/>
      <c r="E2" s="171"/>
      <c r="F2" s="171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89" t="s">
        <v>76</v>
      </c>
      <c r="V2" s="189"/>
    </row>
    <row r="3" spans="1:22" s="17" customFormat="1" ht="18" customHeight="1">
      <c r="A3" s="177" t="s">
        <v>247</v>
      </c>
      <c r="B3" s="178"/>
      <c r="C3" s="179"/>
      <c r="D3" s="177" t="s">
        <v>248</v>
      </c>
      <c r="E3" s="178"/>
      <c r="F3" s="179"/>
      <c r="G3" s="186" t="s">
        <v>51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17" customFormat="1" ht="13.5" customHeight="1">
      <c r="A4" s="180"/>
      <c r="B4" s="181"/>
      <c r="C4" s="182"/>
      <c r="D4" s="180"/>
      <c r="E4" s="181"/>
      <c r="F4" s="182"/>
      <c r="G4" s="173" t="s">
        <v>18</v>
      </c>
      <c r="H4" s="177" t="s">
        <v>235</v>
      </c>
      <c r="I4" s="179"/>
      <c r="J4" s="186" t="s">
        <v>236</v>
      </c>
      <c r="K4" s="187"/>
      <c r="L4" s="187"/>
      <c r="M4" s="187"/>
      <c r="N4" s="187"/>
      <c r="O4" s="188"/>
      <c r="P4" s="173" t="s">
        <v>19</v>
      </c>
      <c r="Q4" s="173" t="s">
        <v>249</v>
      </c>
      <c r="R4" s="173" t="s">
        <v>250</v>
      </c>
      <c r="S4" s="177" t="s">
        <v>251</v>
      </c>
      <c r="T4" s="179"/>
      <c r="U4" s="173" t="s">
        <v>234</v>
      </c>
      <c r="V4" s="173" t="s">
        <v>49</v>
      </c>
    </row>
    <row r="5" spans="1:22" s="17" customFormat="1" ht="22.5" customHeight="1">
      <c r="A5" s="183"/>
      <c r="B5" s="184"/>
      <c r="C5" s="185"/>
      <c r="D5" s="183"/>
      <c r="E5" s="184"/>
      <c r="F5" s="185"/>
      <c r="G5" s="174"/>
      <c r="H5" s="183"/>
      <c r="I5" s="185"/>
      <c r="J5" s="172" t="s">
        <v>34</v>
      </c>
      <c r="K5" s="172" t="s">
        <v>26</v>
      </c>
      <c r="L5" s="172" t="s">
        <v>27</v>
      </c>
      <c r="M5" s="172" t="s">
        <v>28</v>
      </c>
      <c r="N5" s="172" t="s">
        <v>29</v>
      </c>
      <c r="O5" s="172" t="s">
        <v>241</v>
      </c>
      <c r="P5" s="174"/>
      <c r="Q5" s="174"/>
      <c r="R5" s="174"/>
      <c r="S5" s="183"/>
      <c r="T5" s="185"/>
      <c r="U5" s="174"/>
      <c r="V5" s="174"/>
    </row>
    <row r="6" spans="1:22" s="17" customFormat="1" ht="22.5" customHeight="1">
      <c r="A6" s="105" t="s">
        <v>23</v>
      </c>
      <c r="B6" s="105" t="s">
        <v>24</v>
      </c>
      <c r="C6" s="105" t="s">
        <v>233</v>
      </c>
      <c r="D6" s="105" t="s">
        <v>23</v>
      </c>
      <c r="E6" s="105" t="s">
        <v>24</v>
      </c>
      <c r="F6" s="105" t="s">
        <v>233</v>
      </c>
      <c r="G6" s="175"/>
      <c r="H6" s="105" t="s">
        <v>238</v>
      </c>
      <c r="I6" s="105" t="s">
        <v>239</v>
      </c>
      <c r="J6" s="172"/>
      <c r="K6" s="172"/>
      <c r="L6" s="172"/>
      <c r="M6" s="172"/>
      <c r="N6" s="172"/>
      <c r="O6" s="172"/>
      <c r="P6" s="175"/>
      <c r="Q6" s="175"/>
      <c r="R6" s="175"/>
      <c r="S6" s="105" t="s">
        <v>252</v>
      </c>
      <c r="T6" s="105" t="s">
        <v>22</v>
      </c>
      <c r="U6" s="175"/>
      <c r="V6" s="175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G8+G53</f>
        <v>241.43</v>
      </c>
      <c r="H7" s="46">
        <f t="shared" si="0"/>
        <v>241.43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158</v>
      </c>
      <c r="D8" s="45"/>
      <c r="E8" s="45"/>
      <c r="F8" s="45"/>
      <c r="G8" s="46">
        <f t="shared" ref="G8:V8" si="1">G9+G14+G17+G20+G23+G26+G29+G32+G35+G38+G41+G44+G47+G50</f>
        <v>225.47</v>
      </c>
      <c r="H8" s="46">
        <f t="shared" si="1"/>
        <v>225.47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159</v>
      </c>
      <c r="D9" s="45"/>
      <c r="E9" s="45"/>
      <c r="F9" s="45"/>
      <c r="G9" s="46">
        <f t="shared" ref="G9:V9" si="2">SUM(G10:G13)</f>
        <v>121.65</v>
      </c>
      <c r="H9" s="46">
        <f t="shared" si="2"/>
        <v>121.65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112</v>
      </c>
      <c r="C10" s="44" t="s">
        <v>160</v>
      </c>
      <c r="D10" s="45" t="s">
        <v>161</v>
      </c>
      <c r="E10" s="45" t="s">
        <v>112</v>
      </c>
      <c r="F10" s="45" t="s">
        <v>162</v>
      </c>
      <c r="G10" s="46">
        <v>73.89</v>
      </c>
      <c r="H10" s="46">
        <v>73.89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112</v>
      </c>
      <c r="C11" s="44" t="s">
        <v>160</v>
      </c>
      <c r="D11" s="45" t="s">
        <v>253</v>
      </c>
      <c r="E11" s="45" t="s">
        <v>112</v>
      </c>
      <c r="F11" s="45" t="s">
        <v>254</v>
      </c>
      <c r="G11" s="46">
        <v>6.48</v>
      </c>
      <c r="H11" s="46">
        <v>6.48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>
        <v>301</v>
      </c>
      <c r="B12" s="45" t="s">
        <v>123</v>
      </c>
      <c r="C12" s="44" t="s">
        <v>163</v>
      </c>
      <c r="D12" s="45" t="s">
        <v>161</v>
      </c>
      <c r="E12" s="45" t="s">
        <v>112</v>
      </c>
      <c r="F12" s="45" t="s">
        <v>162</v>
      </c>
      <c r="G12" s="46">
        <v>41.18</v>
      </c>
      <c r="H12" s="46">
        <v>41.18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</row>
    <row r="13" spans="1:22" ht="20.100000000000001" customHeight="1">
      <c r="A13" s="44">
        <v>301</v>
      </c>
      <c r="B13" s="45" t="s">
        <v>123</v>
      </c>
      <c r="C13" s="44" t="s">
        <v>163</v>
      </c>
      <c r="D13" s="45" t="s">
        <v>253</v>
      </c>
      <c r="E13" s="45" t="s">
        <v>112</v>
      </c>
      <c r="F13" s="45" t="s">
        <v>254</v>
      </c>
      <c r="G13" s="46">
        <v>0.1</v>
      </c>
      <c r="H13" s="46">
        <v>0.1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164</v>
      </c>
      <c r="D14" s="45"/>
      <c r="E14" s="45"/>
      <c r="F14" s="45"/>
      <c r="G14" s="46">
        <f t="shared" ref="G14:V14" si="3">SUM(G15:G16)</f>
        <v>10.37</v>
      </c>
      <c r="H14" s="46">
        <f t="shared" si="3"/>
        <v>10.37</v>
      </c>
      <c r="I14" s="46">
        <f t="shared" si="3"/>
        <v>0</v>
      </c>
      <c r="J14" s="46">
        <f t="shared" si="3"/>
        <v>0</v>
      </c>
      <c r="K14" s="46">
        <f t="shared" si="3"/>
        <v>0</v>
      </c>
      <c r="L14" s="46">
        <f t="shared" si="3"/>
        <v>0</v>
      </c>
      <c r="M14" s="46">
        <f t="shared" si="3"/>
        <v>0</v>
      </c>
      <c r="N14" s="46">
        <f t="shared" si="3"/>
        <v>0</v>
      </c>
      <c r="O14" s="46">
        <f t="shared" si="3"/>
        <v>0</v>
      </c>
      <c r="P14" s="46">
        <f t="shared" si="3"/>
        <v>0</v>
      </c>
      <c r="Q14" s="46">
        <f t="shared" si="3"/>
        <v>0</v>
      </c>
      <c r="R14" s="46">
        <f t="shared" si="3"/>
        <v>0</v>
      </c>
      <c r="S14" s="46">
        <f t="shared" si="3"/>
        <v>0</v>
      </c>
      <c r="T14" s="46">
        <f t="shared" si="3"/>
        <v>0</v>
      </c>
      <c r="U14" s="46">
        <f t="shared" si="3"/>
        <v>0</v>
      </c>
      <c r="V14" s="46">
        <f t="shared" si="3"/>
        <v>0</v>
      </c>
    </row>
    <row r="15" spans="1:22" ht="20.100000000000001" customHeight="1">
      <c r="A15" s="44">
        <v>301</v>
      </c>
      <c r="B15" s="45" t="s">
        <v>136</v>
      </c>
      <c r="C15" s="44" t="s">
        <v>165</v>
      </c>
      <c r="D15" s="45" t="s">
        <v>161</v>
      </c>
      <c r="E15" s="45" t="s">
        <v>112</v>
      </c>
      <c r="F15" s="45" t="s">
        <v>162</v>
      </c>
      <c r="G15" s="46">
        <v>9.6</v>
      </c>
      <c r="H15" s="46">
        <v>9.6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>
        <v>301</v>
      </c>
      <c r="B16" s="45" t="s">
        <v>136</v>
      </c>
      <c r="C16" s="44" t="s">
        <v>165</v>
      </c>
      <c r="D16" s="45" t="s">
        <v>253</v>
      </c>
      <c r="E16" s="45" t="s">
        <v>112</v>
      </c>
      <c r="F16" s="45" t="s">
        <v>254</v>
      </c>
      <c r="G16" s="46">
        <v>0.77</v>
      </c>
      <c r="H16" s="46">
        <v>0.77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</row>
    <row r="17" spans="1:22" ht="20.100000000000001" customHeight="1">
      <c r="A17" s="44"/>
      <c r="B17" s="45"/>
      <c r="C17" s="44" t="s">
        <v>166</v>
      </c>
      <c r="D17" s="45"/>
      <c r="E17" s="45"/>
      <c r="F17" s="45"/>
      <c r="G17" s="46">
        <f t="shared" ref="G17:V17" si="4">SUM(G18:G19)</f>
        <v>8.7000000000000011</v>
      </c>
      <c r="H17" s="46">
        <f t="shared" si="4"/>
        <v>8.7000000000000011</v>
      </c>
      <c r="I17" s="46">
        <f t="shared" si="4"/>
        <v>0</v>
      </c>
      <c r="J17" s="46">
        <f t="shared" si="4"/>
        <v>0</v>
      </c>
      <c r="K17" s="46">
        <f t="shared" si="4"/>
        <v>0</v>
      </c>
      <c r="L17" s="46">
        <f t="shared" si="4"/>
        <v>0</v>
      </c>
      <c r="M17" s="46">
        <f t="shared" si="4"/>
        <v>0</v>
      </c>
      <c r="N17" s="46">
        <f t="shared" si="4"/>
        <v>0</v>
      </c>
      <c r="O17" s="46">
        <f t="shared" si="4"/>
        <v>0</v>
      </c>
      <c r="P17" s="46">
        <f t="shared" si="4"/>
        <v>0</v>
      </c>
      <c r="Q17" s="46">
        <f t="shared" si="4"/>
        <v>0</v>
      </c>
      <c r="R17" s="46">
        <f t="shared" si="4"/>
        <v>0</v>
      </c>
      <c r="S17" s="46">
        <f t="shared" si="4"/>
        <v>0</v>
      </c>
      <c r="T17" s="46">
        <f t="shared" si="4"/>
        <v>0</v>
      </c>
      <c r="U17" s="46">
        <f t="shared" si="4"/>
        <v>0</v>
      </c>
      <c r="V17" s="46">
        <f t="shared" si="4"/>
        <v>0</v>
      </c>
    </row>
    <row r="18" spans="1:22" ht="20.100000000000001" customHeight="1">
      <c r="A18" s="44">
        <v>301</v>
      </c>
      <c r="B18" s="45" t="s">
        <v>167</v>
      </c>
      <c r="C18" s="44" t="s">
        <v>168</v>
      </c>
      <c r="D18" s="45" t="s">
        <v>161</v>
      </c>
      <c r="E18" s="45" t="s">
        <v>123</v>
      </c>
      <c r="F18" s="45" t="s">
        <v>169</v>
      </c>
      <c r="G18" s="46">
        <v>8.06</v>
      </c>
      <c r="H18" s="46">
        <v>8.06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</row>
    <row r="19" spans="1:22" ht="20.100000000000001" customHeight="1">
      <c r="A19" s="44">
        <v>301</v>
      </c>
      <c r="B19" s="45" t="s">
        <v>167</v>
      </c>
      <c r="C19" s="44" t="s">
        <v>168</v>
      </c>
      <c r="D19" s="45" t="s">
        <v>253</v>
      </c>
      <c r="E19" s="45" t="s">
        <v>112</v>
      </c>
      <c r="F19" s="45" t="s">
        <v>254</v>
      </c>
      <c r="G19" s="46">
        <v>0.64</v>
      </c>
      <c r="H19" s="46">
        <v>0.64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/>
      <c r="B20" s="45"/>
      <c r="C20" s="44" t="s">
        <v>170</v>
      </c>
      <c r="D20" s="45"/>
      <c r="E20" s="45"/>
      <c r="F20" s="45"/>
      <c r="G20" s="46">
        <f t="shared" ref="G20:V20" si="5">SUM(G21:G22)</f>
        <v>24.88</v>
      </c>
      <c r="H20" s="46">
        <f t="shared" si="5"/>
        <v>24.88</v>
      </c>
      <c r="I20" s="46">
        <f t="shared" si="5"/>
        <v>0</v>
      </c>
      <c r="J20" s="46">
        <f t="shared" si="5"/>
        <v>0</v>
      </c>
      <c r="K20" s="46">
        <f t="shared" si="5"/>
        <v>0</v>
      </c>
      <c r="L20" s="46">
        <f t="shared" si="5"/>
        <v>0</v>
      </c>
      <c r="M20" s="46">
        <f t="shared" si="5"/>
        <v>0</v>
      </c>
      <c r="N20" s="46">
        <f t="shared" si="5"/>
        <v>0</v>
      </c>
      <c r="O20" s="46">
        <f t="shared" si="5"/>
        <v>0</v>
      </c>
      <c r="P20" s="46">
        <f t="shared" si="5"/>
        <v>0</v>
      </c>
      <c r="Q20" s="46">
        <f t="shared" si="5"/>
        <v>0</v>
      </c>
      <c r="R20" s="46">
        <f t="shared" si="5"/>
        <v>0</v>
      </c>
      <c r="S20" s="46">
        <f t="shared" si="5"/>
        <v>0</v>
      </c>
      <c r="T20" s="46">
        <f t="shared" si="5"/>
        <v>0</v>
      </c>
      <c r="U20" s="46">
        <f t="shared" si="5"/>
        <v>0</v>
      </c>
      <c r="V20" s="46">
        <f t="shared" si="5"/>
        <v>0</v>
      </c>
    </row>
    <row r="21" spans="1:22" ht="20.100000000000001" customHeight="1">
      <c r="A21" s="44">
        <v>301</v>
      </c>
      <c r="B21" s="45" t="s">
        <v>171</v>
      </c>
      <c r="C21" s="44" t="s">
        <v>172</v>
      </c>
      <c r="D21" s="45" t="s">
        <v>161</v>
      </c>
      <c r="E21" s="45" t="s">
        <v>123</v>
      </c>
      <c r="F21" s="45" t="s">
        <v>169</v>
      </c>
      <c r="G21" s="46">
        <v>23.04</v>
      </c>
      <c r="H21" s="46">
        <v>23.04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</row>
    <row r="22" spans="1:22" ht="20.100000000000001" customHeight="1">
      <c r="A22" s="44">
        <v>301</v>
      </c>
      <c r="B22" s="45" t="s">
        <v>171</v>
      </c>
      <c r="C22" s="44" t="s">
        <v>172</v>
      </c>
      <c r="D22" s="45" t="s">
        <v>253</v>
      </c>
      <c r="E22" s="45" t="s">
        <v>112</v>
      </c>
      <c r="F22" s="45" t="s">
        <v>254</v>
      </c>
      <c r="G22" s="46">
        <v>1.84</v>
      </c>
      <c r="H22" s="46">
        <v>1.84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/>
      <c r="B23" s="45"/>
      <c r="C23" s="44" t="s">
        <v>173</v>
      </c>
      <c r="D23" s="45"/>
      <c r="E23" s="45"/>
      <c r="F23" s="45"/>
      <c r="G23" s="46">
        <f t="shared" ref="G23:V23" si="6">SUM(G24:G25)</f>
        <v>0.87000000000000011</v>
      </c>
      <c r="H23" s="46">
        <f t="shared" si="6"/>
        <v>0.87000000000000011</v>
      </c>
      <c r="I23" s="46">
        <f t="shared" si="6"/>
        <v>0</v>
      </c>
      <c r="J23" s="46">
        <f t="shared" si="6"/>
        <v>0</v>
      </c>
      <c r="K23" s="46">
        <f t="shared" si="6"/>
        <v>0</v>
      </c>
      <c r="L23" s="46">
        <f t="shared" si="6"/>
        <v>0</v>
      </c>
      <c r="M23" s="46">
        <f t="shared" si="6"/>
        <v>0</v>
      </c>
      <c r="N23" s="46">
        <f t="shared" si="6"/>
        <v>0</v>
      </c>
      <c r="O23" s="46">
        <f t="shared" si="6"/>
        <v>0</v>
      </c>
      <c r="P23" s="46">
        <f t="shared" si="6"/>
        <v>0</v>
      </c>
      <c r="Q23" s="46">
        <f t="shared" si="6"/>
        <v>0</v>
      </c>
      <c r="R23" s="46">
        <f t="shared" si="6"/>
        <v>0</v>
      </c>
      <c r="S23" s="46">
        <f t="shared" si="6"/>
        <v>0</v>
      </c>
      <c r="T23" s="46">
        <f t="shared" si="6"/>
        <v>0</v>
      </c>
      <c r="U23" s="46">
        <f t="shared" si="6"/>
        <v>0</v>
      </c>
      <c r="V23" s="46">
        <f t="shared" si="6"/>
        <v>0</v>
      </c>
    </row>
    <row r="24" spans="1:22" ht="20.100000000000001" customHeight="1">
      <c r="A24" s="44">
        <v>301</v>
      </c>
      <c r="B24" s="45" t="s">
        <v>174</v>
      </c>
      <c r="C24" s="44" t="s">
        <v>175</v>
      </c>
      <c r="D24" s="45" t="s">
        <v>161</v>
      </c>
      <c r="E24" s="45" t="s">
        <v>123</v>
      </c>
      <c r="F24" s="45" t="s">
        <v>169</v>
      </c>
      <c r="G24" s="46">
        <v>0.81</v>
      </c>
      <c r="H24" s="46">
        <v>0.81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</row>
    <row r="25" spans="1:22" ht="20.100000000000001" customHeight="1">
      <c r="A25" s="44">
        <v>301</v>
      </c>
      <c r="B25" s="45" t="s">
        <v>174</v>
      </c>
      <c r="C25" s="44" t="s">
        <v>175</v>
      </c>
      <c r="D25" s="45" t="s">
        <v>253</v>
      </c>
      <c r="E25" s="45" t="s">
        <v>112</v>
      </c>
      <c r="F25" s="45" t="s">
        <v>254</v>
      </c>
      <c r="G25" s="46">
        <v>0.06</v>
      </c>
      <c r="H25" s="46">
        <v>0.06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/>
      <c r="B26" s="45"/>
      <c r="C26" s="44" t="s">
        <v>176</v>
      </c>
      <c r="D26" s="45"/>
      <c r="E26" s="45"/>
      <c r="F26" s="45"/>
      <c r="G26" s="46">
        <f t="shared" ref="G26:V26" si="7">SUM(G27:G28)</f>
        <v>0.87000000000000011</v>
      </c>
      <c r="H26" s="46">
        <f t="shared" si="7"/>
        <v>0.87000000000000011</v>
      </c>
      <c r="I26" s="46">
        <f t="shared" si="7"/>
        <v>0</v>
      </c>
      <c r="J26" s="46">
        <f t="shared" si="7"/>
        <v>0</v>
      </c>
      <c r="K26" s="46">
        <f t="shared" si="7"/>
        <v>0</v>
      </c>
      <c r="L26" s="46">
        <f t="shared" si="7"/>
        <v>0</v>
      </c>
      <c r="M26" s="46">
        <f t="shared" si="7"/>
        <v>0</v>
      </c>
      <c r="N26" s="46">
        <f t="shared" si="7"/>
        <v>0</v>
      </c>
      <c r="O26" s="46">
        <f t="shared" si="7"/>
        <v>0</v>
      </c>
      <c r="P26" s="46">
        <f t="shared" si="7"/>
        <v>0</v>
      </c>
      <c r="Q26" s="46">
        <f t="shared" si="7"/>
        <v>0</v>
      </c>
      <c r="R26" s="46">
        <f t="shared" si="7"/>
        <v>0</v>
      </c>
      <c r="S26" s="46">
        <f t="shared" si="7"/>
        <v>0</v>
      </c>
      <c r="T26" s="46">
        <f t="shared" si="7"/>
        <v>0</v>
      </c>
      <c r="U26" s="46">
        <f t="shared" si="7"/>
        <v>0</v>
      </c>
      <c r="V26" s="46">
        <f t="shared" si="7"/>
        <v>0</v>
      </c>
    </row>
    <row r="27" spans="1:22" ht="20.100000000000001" customHeight="1">
      <c r="A27" s="44">
        <v>301</v>
      </c>
      <c r="B27" s="45" t="s">
        <v>174</v>
      </c>
      <c r="C27" s="44" t="s">
        <v>175</v>
      </c>
      <c r="D27" s="45" t="s">
        <v>161</v>
      </c>
      <c r="E27" s="45" t="s">
        <v>123</v>
      </c>
      <c r="F27" s="45" t="s">
        <v>169</v>
      </c>
      <c r="G27" s="46">
        <v>0.81</v>
      </c>
      <c r="H27" s="46">
        <v>0.81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</row>
    <row r="28" spans="1:22" ht="20.100000000000001" customHeight="1">
      <c r="A28" s="44">
        <v>301</v>
      </c>
      <c r="B28" s="45" t="s">
        <v>174</v>
      </c>
      <c r="C28" s="44" t="s">
        <v>175</v>
      </c>
      <c r="D28" s="45" t="s">
        <v>253</v>
      </c>
      <c r="E28" s="45" t="s">
        <v>112</v>
      </c>
      <c r="F28" s="45" t="s">
        <v>254</v>
      </c>
      <c r="G28" s="46">
        <v>0.06</v>
      </c>
      <c r="H28" s="46">
        <v>0.06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/>
      <c r="B29" s="45"/>
      <c r="C29" s="44" t="s">
        <v>177</v>
      </c>
      <c r="D29" s="45"/>
      <c r="E29" s="45"/>
      <c r="F29" s="45"/>
      <c r="G29" s="46">
        <f t="shared" ref="G29:V29" si="8">SUM(G30:G31)</f>
        <v>0.63</v>
      </c>
      <c r="H29" s="46">
        <f t="shared" si="8"/>
        <v>0.63</v>
      </c>
      <c r="I29" s="46">
        <f t="shared" si="8"/>
        <v>0</v>
      </c>
      <c r="J29" s="46">
        <f t="shared" si="8"/>
        <v>0</v>
      </c>
      <c r="K29" s="46">
        <f t="shared" si="8"/>
        <v>0</v>
      </c>
      <c r="L29" s="46">
        <f t="shared" si="8"/>
        <v>0</v>
      </c>
      <c r="M29" s="46">
        <f t="shared" si="8"/>
        <v>0</v>
      </c>
      <c r="N29" s="46">
        <f t="shared" si="8"/>
        <v>0</v>
      </c>
      <c r="O29" s="46">
        <f t="shared" si="8"/>
        <v>0</v>
      </c>
      <c r="P29" s="46">
        <f t="shared" si="8"/>
        <v>0</v>
      </c>
      <c r="Q29" s="46">
        <f t="shared" si="8"/>
        <v>0</v>
      </c>
      <c r="R29" s="46">
        <f t="shared" si="8"/>
        <v>0</v>
      </c>
      <c r="S29" s="46">
        <f t="shared" si="8"/>
        <v>0</v>
      </c>
      <c r="T29" s="46">
        <f t="shared" si="8"/>
        <v>0</v>
      </c>
      <c r="U29" s="46">
        <f t="shared" si="8"/>
        <v>0</v>
      </c>
      <c r="V29" s="46">
        <f t="shared" si="8"/>
        <v>0</v>
      </c>
    </row>
    <row r="30" spans="1:22" ht="20.100000000000001" customHeight="1">
      <c r="A30" s="44">
        <v>301</v>
      </c>
      <c r="B30" s="45" t="s">
        <v>174</v>
      </c>
      <c r="C30" s="44" t="s">
        <v>175</v>
      </c>
      <c r="D30" s="45" t="s">
        <v>161</v>
      </c>
      <c r="E30" s="45" t="s">
        <v>123</v>
      </c>
      <c r="F30" s="45" t="s">
        <v>169</v>
      </c>
      <c r="G30" s="46">
        <v>0.57999999999999996</v>
      </c>
      <c r="H30" s="46">
        <v>0.57999999999999996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</row>
    <row r="31" spans="1:22" ht="20.100000000000001" customHeight="1">
      <c r="A31" s="44">
        <v>301</v>
      </c>
      <c r="B31" s="45" t="s">
        <v>174</v>
      </c>
      <c r="C31" s="44" t="s">
        <v>175</v>
      </c>
      <c r="D31" s="45" t="s">
        <v>253</v>
      </c>
      <c r="E31" s="45" t="s">
        <v>112</v>
      </c>
      <c r="F31" s="45" t="s">
        <v>254</v>
      </c>
      <c r="G31" s="46">
        <v>0.05</v>
      </c>
      <c r="H31" s="46">
        <v>0.05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/>
      <c r="B32" s="45"/>
      <c r="C32" s="44" t="s">
        <v>178</v>
      </c>
      <c r="D32" s="45"/>
      <c r="E32" s="45"/>
      <c r="F32" s="45"/>
      <c r="G32" s="46">
        <f t="shared" ref="G32:V32" si="9">SUM(G33:G34)</f>
        <v>14.93</v>
      </c>
      <c r="H32" s="46">
        <f t="shared" si="9"/>
        <v>14.93</v>
      </c>
      <c r="I32" s="46">
        <f t="shared" si="9"/>
        <v>0</v>
      </c>
      <c r="J32" s="46">
        <f t="shared" si="9"/>
        <v>0</v>
      </c>
      <c r="K32" s="46">
        <f t="shared" si="9"/>
        <v>0</v>
      </c>
      <c r="L32" s="46">
        <f t="shared" si="9"/>
        <v>0</v>
      </c>
      <c r="M32" s="46">
        <f t="shared" si="9"/>
        <v>0</v>
      </c>
      <c r="N32" s="46">
        <f t="shared" si="9"/>
        <v>0</v>
      </c>
      <c r="O32" s="46">
        <f t="shared" si="9"/>
        <v>0</v>
      </c>
      <c r="P32" s="46">
        <f t="shared" si="9"/>
        <v>0</v>
      </c>
      <c r="Q32" s="46">
        <f t="shared" si="9"/>
        <v>0</v>
      </c>
      <c r="R32" s="46">
        <f t="shared" si="9"/>
        <v>0</v>
      </c>
      <c r="S32" s="46">
        <f t="shared" si="9"/>
        <v>0</v>
      </c>
      <c r="T32" s="46">
        <f t="shared" si="9"/>
        <v>0</v>
      </c>
      <c r="U32" s="46">
        <f t="shared" si="9"/>
        <v>0</v>
      </c>
      <c r="V32" s="46">
        <f t="shared" si="9"/>
        <v>0</v>
      </c>
    </row>
    <row r="33" spans="1:22" ht="20.100000000000001" customHeight="1">
      <c r="A33" s="44">
        <v>301</v>
      </c>
      <c r="B33" s="45" t="s">
        <v>179</v>
      </c>
      <c r="C33" s="44" t="s">
        <v>145</v>
      </c>
      <c r="D33" s="45" t="s">
        <v>161</v>
      </c>
      <c r="E33" s="45" t="s">
        <v>136</v>
      </c>
      <c r="F33" s="45" t="s">
        <v>180</v>
      </c>
      <c r="G33" s="46">
        <v>13.82</v>
      </c>
      <c r="H33" s="46">
        <v>13.82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</row>
    <row r="34" spans="1:22" ht="20.100000000000001" customHeight="1">
      <c r="A34" s="44">
        <v>301</v>
      </c>
      <c r="B34" s="45" t="s">
        <v>179</v>
      </c>
      <c r="C34" s="44" t="s">
        <v>145</v>
      </c>
      <c r="D34" s="45" t="s">
        <v>253</v>
      </c>
      <c r="E34" s="45" t="s">
        <v>112</v>
      </c>
      <c r="F34" s="45" t="s">
        <v>254</v>
      </c>
      <c r="G34" s="46">
        <v>1.1100000000000001</v>
      </c>
      <c r="H34" s="46">
        <v>1.1100000000000001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/>
      <c r="B35" s="45"/>
      <c r="C35" s="44" t="s">
        <v>181</v>
      </c>
      <c r="D35" s="45"/>
      <c r="E35" s="45"/>
      <c r="F35" s="45"/>
      <c r="G35" s="46">
        <f t="shared" ref="G35:V35" si="10">SUM(G36:G37)</f>
        <v>1.83</v>
      </c>
      <c r="H35" s="46">
        <f t="shared" si="10"/>
        <v>1.83</v>
      </c>
      <c r="I35" s="46">
        <f t="shared" si="10"/>
        <v>0</v>
      </c>
      <c r="J35" s="46">
        <f t="shared" si="10"/>
        <v>0</v>
      </c>
      <c r="K35" s="46">
        <f t="shared" si="10"/>
        <v>0</v>
      </c>
      <c r="L35" s="46">
        <f t="shared" si="10"/>
        <v>0</v>
      </c>
      <c r="M35" s="46">
        <f t="shared" si="10"/>
        <v>0</v>
      </c>
      <c r="N35" s="46">
        <f t="shared" si="10"/>
        <v>0</v>
      </c>
      <c r="O35" s="46">
        <f t="shared" si="10"/>
        <v>0</v>
      </c>
      <c r="P35" s="46">
        <f t="shared" si="10"/>
        <v>0</v>
      </c>
      <c r="Q35" s="46">
        <f t="shared" si="10"/>
        <v>0</v>
      </c>
      <c r="R35" s="46">
        <f t="shared" si="10"/>
        <v>0</v>
      </c>
      <c r="S35" s="46">
        <f t="shared" si="10"/>
        <v>0</v>
      </c>
      <c r="T35" s="46">
        <f t="shared" si="10"/>
        <v>0</v>
      </c>
      <c r="U35" s="46">
        <f t="shared" si="10"/>
        <v>0</v>
      </c>
      <c r="V35" s="46">
        <f t="shared" si="10"/>
        <v>0</v>
      </c>
    </row>
    <row r="36" spans="1:22" ht="20.100000000000001" customHeight="1">
      <c r="A36" s="44">
        <v>301</v>
      </c>
      <c r="B36" s="45" t="s">
        <v>123</v>
      </c>
      <c r="C36" s="44" t="s">
        <v>163</v>
      </c>
      <c r="D36" s="45" t="s">
        <v>161</v>
      </c>
      <c r="E36" s="45" t="s">
        <v>112</v>
      </c>
      <c r="F36" s="45" t="s">
        <v>162</v>
      </c>
      <c r="G36" s="46">
        <v>1.52</v>
      </c>
      <c r="H36" s="46">
        <v>1.52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</row>
    <row r="37" spans="1:22" ht="20.100000000000001" customHeight="1">
      <c r="A37" s="44">
        <v>301</v>
      </c>
      <c r="B37" s="45" t="s">
        <v>123</v>
      </c>
      <c r="C37" s="44" t="s">
        <v>163</v>
      </c>
      <c r="D37" s="45" t="s">
        <v>253</v>
      </c>
      <c r="E37" s="45" t="s">
        <v>112</v>
      </c>
      <c r="F37" s="45" t="s">
        <v>254</v>
      </c>
      <c r="G37" s="46">
        <v>0.31</v>
      </c>
      <c r="H37" s="46">
        <v>0.31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/>
      <c r="B38" s="45"/>
      <c r="C38" s="44" t="s">
        <v>182</v>
      </c>
      <c r="D38" s="45"/>
      <c r="E38" s="45"/>
      <c r="F38" s="45"/>
      <c r="G38" s="46">
        <f t="shared" ref="G38:V38" si="11">SUM(G39:G40)</f>
        <v>10.37</v>
      </c>
      <c r="H38" s="46">
        <f t="shared" si="11"/>
        <v>10.37</v>
      </c>
      <c r="I38" s="46">
        <f t="shared" si="11"/>
        <v>0</v>
      </c>
      <c r="J38" s="46">
        <f t="shared" si="11"/>
        <v>0</v>
      </c>
      <c r="K38" s="46">
        <f t="shared" si="11"/>
        <v>0</v>
      </c>
      <c r="L38" s="46">
        <f t="shared" si="11"/>
        <v>0</v>
      </c>
      <c r="M38" s="46">
        <f t="shared" si="11"/>
        <v>0</v>
      </c>
      <c r="N38" s="46">
        <f t="shared" si="11"/>
        <v>0</v>
      </c>
      <c r="O38" s="46">
        <f t="shared" si="11"/>
        <v>0</v>
      </c>
      <c r="P38" s="46">
        <f t="shared" si="11"/>
        <v>0</v>
      </c>
      <c r="Q38" s="46">
        <f t="shared" si="11"/>
        <v>0</v>
      </c>
      <c r="R38" s="46">
        <f t="shared" si="11"/>
        <v>0</v>
      </c>
      <c r="S38" s="46">
        <f t="shared" si="11"/>
        <v>0</v>
      </c>
      <c r="T38" s="46">
        <f t="shared" si="11"/>
        <v>0</v>
      </c>
      <c r="U38" s="46">
        <f t="shared" si="11"/>
        <v>0</v>
      </c>
      <c r="V38" s="46">
        <f t="shared" si="11"/>
        <v>0</v>
      </c>
    </row>
    <row r="39" spans="1:22" ht="20.100000000000001" customHeight="1">
      <c r="A39" s="44">
        <v>301</v>
      </c>
      <c r="B39" s="45" t="s">
        <v>136</v>
      </c>
      <c r="C39" s="44" t="s">
        <v>165</v>
      </c>
      <c r="D39" s="45" t="s">
        <v>161</v>
      </c>
      <c r="E39" s="45" t="s">
        <v>112</v>
      </c>
      <c r="F39" s="45" t="s">
        <v>162</v>
      </c>
      <c r="G39" s="46">
        <v>9.6</v>
      </c>
      <c r="H39" s="46">
        <v>9.6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</row>
    <row r="40" spans="1:22" ht="20.100000000000001" customHeight="1">
      <c r="A40" s="44">
        <v>301</v>
      </c>
      <c r="B40" s="45" t="s">
        <v>136</v>
      </c>
      <c r="C40" s="44" t="s">
        <v>165</v>
      </c>
      <c r="D40" s="45" t="s">
        <v>253</v>
      </c>
      <c r="E40" s="45" t="s">
        <v>112</v>
      </c>
      <c r="F40" s="45" t="s">
        <v>254</v>
      </c>
      <c r="G40" s="46">
        <v>0.77</v>
      </c>
      <c r="H40" s="46">
        <v>0.77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/>
      <c r="B41" s="45"/>
      <c r="C41" s="44" t="s">
        <v>183</v>
      </c>
      <c r="D41" s="45"/>
      <c r="E41" s="45"/>
      <c r="F41" s="45"/>
      <c r="G41" s="46">
        <f t="shared" ref="G41:V41" si="12">SUM(G42:G43)</f>
        <v>20.16</v>
      </c>
      <c r="H41" s="46">
        <f t="shared" si="12"/>
        <v>20.16</v>
      </c>
      <c r="I41" s="46">
        <f t="shared" si="12"/>
        <v>0</v>
      </c>
      <c r="J41" s="46">
        <f t="shared" si="12"/>
        <v>0</v>
      </c>
      <c r="K41" s="46">
        <f t="shared" si="12"/>
        <v>0</v>
      </c>
      <c r="L41" s="46">
        <f t="shared" si="12"/>
        <v>0</v>
      </c>
      <c r="M41" s="46">
        <f t="shared" si="12"/>
        <v>0</v>
      </c>
      <c r="N41" s="46">
        <f t="shared" si="12"/>
        <v>0</v>
      </c>
      <c r="O41" s="46">
        <f t="shared" si="12"/>
        <v>0</v>
      </c>
      <c r="P41" s="46">
        <f t="shared" si="12"/>
        <v>0</v>
      </c>
      <c r="Q41" s="46">
        <f t="shared" si="12"/>
        <v>0</v>
      </c>
      <c r="R41" s="46">
        <f t="shared" si="12"/>
        <v>0</v>
      </c>
      <c r="S41" s="46">
        <f t="shared" si="12"/>
        <v>0</v>
      </c>
      <c r="T41" s="46">
        <f t="shared" si="12"/>
        <v>0</v>
      </c>
      <c r="U41" s="46">
        <f t="shared" si="12"/>
        <v>0</v>
      </c>
      <c r="V41" s="46">
        <f t="shared" si="12"/>
        <v>0</v>
      </c>
    </row>
    <row r="42" spans="1:22" ht="20.100000000000001" customHeight="1">
      <c r="A42" s="44">
        <v>301</v>
      </c>
      <c r="B42" s="45" t="s">
        <v>136</v>
      </c>
      <c r="C42" s="44" t="s">
        <v>165</v>
      </c>
      <c r="D42" s="45" t="s">
        <v>161</v>
      </c>
      <c r="E42" s="45" t="s">
        <v>112</v>
      </c>
      <c r="F42" s="45" t="s">
        <v>162</v>
      </c>
      <c r="G42" s="46">
        <v>12.96</v>
      </c>
      <c r="H42" s="46">
        <v>12.96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</row>
    <row r="43" spans="1:22" ht="20.100000000000001" customHeight="1">
      <c r="A43" s="44">
        <v>301</v>
      </c>
      <c r="B43" s="45" t="s">
        <v>136</v>
      </c>
      <c r="C43" s="44" t="s">
        <v>165</v>
      </c>
      <c r="D43" s="45" t="s">
        <v>253</v>
      </c>
      <c r="E43" s="45" t="s">
        <v>112</v>
      </c>
      <c r="F43" s="45" t="s">
        <v>254</v>
      </c>
      <c r="G43" s="46">
        <v>7.2</v>
      </c>
      <c r="H43" s="46">
        <v>7.2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/>
      <c r="B44" s="45"/>
      <c r="C44" s="44" t="s">
        <v>184</v>
      </c>
      <c r="D44" s="45"/>
      <c r="E44" s="45"/>
      <c r="F44" s="45"/>
      <c r="G44" s="46">
        <f t="shared" ref="G44:V44" si="13">SUM(G45:G46)</f>
        <v>2.75</v>
      </c>
      <c r="H44" s="46">
        <f t="shared" si="13"/>
        <v>2.75</v>
      </c>
      <c r="I44" s="46">
        <f t="shared" si="13"/>
        <v>0</v>
      </c>
      <c r="J44" s="46">
        <f t="shared" si="13"/>
        <v>0</v>
      </c>
      <c r="K44" s="46">
        <f t="shared" si="13"/>
        <v>0</v>
      </c>
      <c r="L44" s="46">
        <f t="shared" si="13"/>
        <v>0</v>
      </c>
      <c r="M44" s="46">
        <f t="shared" si="13"/>
        <v>0</v>
      </c>
      <c r="N44" s="46">
        <f t="shared" si="13"/>
        <v>0</v>
      </c>
      <c r="O44" s="46">
        <f t="shared" si="13"/>
        <v>0</v>
      </c>
      <c r="P44" s="46">
        <f t="shared" si="13"/>
        <v>0</v>
      </c>
      <c r="Q44" s="46">
        <f t="shared" si="13"/>
        <v>0</v>
      </c>
      <c r="R44" s="46">
        <f t="shared" si="13"/>
        <v>0</v>
      </c>
      <c r="S44" s="46">
        <f t="shared" si="13"/>
        <v>0</v>
      </c>
      <c r="T44" s="46">
        <f t="shared" si="13"/>
        <v>0</v>
      </c>
      <c r="U44" s="46">
        <f t="shared" si="13"/>
        <v>0</v>
      </c>
      <c r="V44" s="46">
        <f t="shared" si="13"/>
        <v>0</v>
      </c>
    </row>
    <row r="45" spans="1:22" ht="20.100000000000001" customHeight="1">
      <c r="A45" s="44">
        <v>301</v>
      </c>
      <c r="B45" s="45" t="s">
        <v>185</v>
      </c>
      <c r="C45" s="44" t="s">
        <v>186</v>
      </c>
      <c r="D45" s="45" t="s">
        <v>161</v>
      </c>
      <c r="E45" s="45" t="s">
        <v>185</v>
      </c>
      <c r="F45" s="45" t="s">
        <v>187</v>
      </c>
      <c r="G45" s="46">
        <v>0.12</v>
      </c>
      <c r="H45" s="46">
        <v>0.12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</row>
    <row r="46" spans="1:22" ht="20.100000000000001" customHeight="1">
      <c r="A46" s="44">
        <v>301</v>
      </c>
      <c r="B46" s="45" t="s">
        <v>185</v>
      </c>
      <c r="C46" s="44" t="s">
        <v>186</v>
      </c>
      <c r="D46" s="45" t="s">
        <v>253</v>
      </c>
      <c r="E46" s="45" t="s">
        <v>112</v>
      </c>
      <c r="F46" s="45" t="s">
        <v>254</v>
      </c>
      <c r="G46" s="46">
        <v>2.63</v>
      </c>
      <c r="H46" s="46">
        <v>2.63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/>
      <c r="B47" s="45"/>
      <c r="C47" s="44" t="s">
        <v>188</v>
      </c>
      <c r="D47" s="45"/>
      <c r="E47" s="45"/>
      <c r="F47" s="45"/>
      <c r="G47" s="46">
        <f t="shared" ref="G47:V47" si="14">SUM(G48:G49)</f>
        <v>4.9800000000000004</v>
      </c>
      <c r="H47" s="46">
        <f t="shared" si="14"/>
        <v>4.9800000000000004</v>
      </c>
      <c r="I47" s="46">
        <f t="shared" si="14"/>
        <v>0</v>
      </c>
      <c r="J47" s="46">
        <f t="shared" si="14"/>
        <v>0</v>
      </c>
      <c r="K47" s="46">
        <f t="shared" si="14"/>
        <v>0</v>
      </c>
      <c r="L47" s="46">
        <f t="shared" si="14"/>
        <v>0</v>
      </c>
      <c r="M47" s="46">
        <f t="shared" si="14"/>
        <v>0</v>
      </c>
      <c r="N47" s="46">
        <f t="shared" si="14"/>
        <v>0</v>
      </c>
      <c r="O47" s="46">
        <f t="shared" si="14"/>
        <v>0</v>
      </c>
      <c r="P47" s="46">
        <f t="shared" si="14"/>
        <v>0</v>
      </c>
      <c r="Q47" s="46">
        <f t="shared" si="14"/>
        <v>0</v>
      </c>
      <c r="R47" s="46">
        <f t="shared" si="14"/>
        <v>0</v>
      </c>
      <c r="S47" s="46">
        <f t="shared" si="14"/>
        <v>0</v>
      </c>
      <c r="T47" s="46">
        <f t="shared" si="14"/>
        <v>0</v>
      </c>
      <c r="U47" s="46">
        <f t="shared" si="14"/>
        <v>0</v>
      </c>
      <c r="V47" s="46">
        <f t="shared" si="14"/>
        <v>0</v>
      </c>
    </row>
    <row r="48" spans="1:22" ht="20.100000000000001" customHeight="1">
      <c r="A48" s="44">
        <v>301</v>
      </c>
      <c r="B48" s="45" t="s">
        <v>189</v>
      </c>
      <c r="C48" s="44" t="s">
        <v>190</v>
      </c>
      <c r="D48" s="45" t="s">
        <v>161</v>
      </c>
      <c r="E48" s="45" t="s">
        <v>123</v>
      </c>
      <c r="F48" s="45" t="s">
        <v>169</v>
      </c>
      <c r="G48" s="46">
        <v>4.6100000000000003</v>
      </c>
      <c r="H48" s="46">
        <v>4.6100000000000003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</row>
    <row r="49" spans="1:22" ht="20.100000000000001" customHeight="1">
      <c r="A49" s="44">
        <v>301</v>
      </c>
      <c r="B49" s="45" t="s">
        <v>189</v>
      </c>
      <c r="C49" s="44" t="s">
        <v>190</v>
      </c>
      <c r="D49" s="45" t="s">
        <v>253</v>
      </c>
      <c r="E49" s="45" t="s">
        <v>112</v>
      </c>
      <c r="F49" s="45" t="s">
        <v>254</v>
      </c>
      <c r="G49" s="46">
        <v>0.37</v>
      </c>
      <c r="H49" s="46">
        <v>0.37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191</v>
      </c>
      <c r="D50" s="45"/>
      <c r="E50" s="45"/>
      <c r="F50" s="45"/>
      <c r="G50" s="46">
        <f t="shared" ref="G50:V50" si="15">SUM(G51:G52)</f>
        <v>2.48</v>
      </c>
      <c r="H50" s="46">
        <f t="shared" si="15"/>
        <v>2.48</v>
      </c>
      <c r="I50" s="46">
        <f t="shared" si="15"/>
        <v>0</v>
      </c>
      <c r="J50" s="46">
        <f t="shared" si="15"/>
        <v>0</v>
      </c>
      <c r="K50" s="46">
        <f t="shared" si="15"/>
        <v>0</v>
      </c>
      <c r="L50" s="46">
        <f t="shared" si="15"/>
        <v>0</v>
      </c>
      <c r="M50" s="46">
        <f t="shared" si="15"/>
        <v>0</v>
      </c>
      <c r="N50" s="46">
        <f t="shared" si="15"/>
        <v>0</v>
      </c>
      <c r="O50" s="46">
        <f t="shared" si="15"/>
        <v>0</v>
      </c>
      <c r="P50" s="46">
        <f t="shared" si="15"/>
        <v>0</v>
      </c>
      <c r="Q50" s="46">
        <f t="shared" si="15"/>
        <v>0</v>
      </c>
      <c r="R50" s="46">
        <f t="shared" si="15"/>
        <v>0</v>
      </c>
      <c r="S50" s="46">
        <f t="shared" si="15"/>
        <v>0</v>
      </c>
      <c r="T50" s="46">
        <f t="shared" si="15"/>
        <v>0</v>
      </c>
      <c r="U50" s="46">
        <f t="shared" si="15"/>
        <v>0</v>
      </c>
      <c r="V50" s="46">
        <f t="shared" si="15"/>
        <v>0</v>
      </c>
    </row>
    <row r="51" spans="1:22" ht="20.100000000000001" customHeight="1">
      <c r="A51" s="44">
        <v>302</v>
      </c>
      <c r="B51" s="45" t="s">
        <v>192</v>
      </c>
      <c r="C51" s="44" t="s">
        <v>193</v>
      </c>
      <c r="D51" s="45" t="s">
        <v>194</v>
      </c>
      <c r="E51" s="45" t="s">
        <v>112</v>
      </c>
      <c r="F51" s="45" t="s">
        <v>195</v>
      </c>
      <c r="G51" s="46">
        <v>2.2999999999999998</v>
      </c>
      <c r="H51" s="46">
        <v>2.2999999999999998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>
        <v>302</v>
      </c>
      <c r="B52" s="45" t="s">
        <v>192</v>
      </c>
      <c r="C52" s="44" t="s">
        <v>193</v>
      </c>
      <c r="D52" s="45" t="s">
        <v>253</v>
      </c>
      <c r="E52" s="45" t="s">
        <v>123</v>
      </c>
      <c r="F52" s="45" t="s">
        <v>212</v>
      </c>
      <c r="G52" s="46">
        <v>0.18</v>
      </c>
      <c r="H52" s="46">
        <v>0.18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</row>
    <row r="53" spans="1:22" ht="20.100000000000001" customHeight="1">
      <c r="A53" s="44"/>
      <c r="B53" s="45"/>
      <c r="C53" s="44" t="s">
        <v>196</v>
      </c>
      <c r="D53" s="45"/>
      <c r="E53" s="45"/>
      <c r="F53" s="45"/>
      <c r="G53" s="46">
        <f t="shared" ref="G53:V53" si="16">G54+G64</f>
        <v>15.96</v>
      </c>
      <c r="H53" s="46">
        <f t="shared" si="16"/>
        <v>15.96</v>
      </c>
      <c r="I53" s="46">
        <f t="shared" si="16"/>
        <v>0</v>
      </c>
      <c r="J53" s="46">
        <f t="shared" si="16"/>
        <v>0</v>
      </c>
      <c r="K53" s="46">
        <f t="shared" si="16"/>
        <v>0</v>
      </c>
      <c r="L53" s="46">
        <f t="shared" si="16"/>
        <v>0</v>
      </c>
      <c r="M53" s="46">
        <f t="shared" si="16"/>
        <v>0</v>
      </c>
      <c r="N53" s="46">
        <f t="shared" si="16"/>
        <v>0</v>
      </c>
      <c r="O53" s="46">
        <f t="shared" si="16"/>
        <v>0</v>
      </c>
      <c r="P53" s="46">
        <f t="shared" si="16"/>
        <v>0</v>
      </c>
      <c r="Q53" s="46">
        <f t="shared" si="16"/>
        <v>0</v>
      </c>
      <c r="R53" s="46">
        <f t="shared" si="16"/>
        <v>0</v>
      </c>
      <c r="S53" s="46">
        <f t="shared" si="16"/>
        <v>0</v>
      </c>
      <c r="T53" s="46">
        <f t="shared" si="16"/>
        <v>0</v>
      </c>
      <c r="U53" s="46">
        <f t="shared" si="16"/>
        <v>0</v>
      </c>
      <c r="V53" s="46">
        <f t="shared" si="16"/>
        <v>0</v>
      </c>
    </row>
    <row r="54" spans="1:22" ht="20.100000000000001" customHeight="1">
      <c r="A54" s="44"/>
      <c r="B54" s="45"/>
      <c r="C54" s="44" t="s">
        <v>197</v>
      </c>
      <c r="D54" s="45"/>
      <c r="E54" s="45"/>
      <c r="F54" s="45"/>
      <c r="G54" s="46">
        <f t="shared" ref="G54:V54" si="17">SUM(G55:G63)</f>
        <v>5.41</v>
      </c>
      <c r="H54" s="46">
        <f t="shared" si="17"/>
        <v>5.41</v>
      </c>
      <c r="I54" s="46">
        <f t="shared" si="17"/>
        <v>0</v>
      </c>
      <c r="J54" s="46">
        <f t="shared" si="17"/>
        <v>0</v>
      </c>
      <c r="K54" s="46">
        <f t="shared" si="17"/>
        <v>0</v>
      </c>
      <c r="L54" s="46">
        <f t="shared" si="17"/>
        <v>0</v>
      </c>
      <c r="M54" s="46">
        <f t="shared" si="17"/>
        <v>0</v>
      </c>
      <c r="N54" s="46">
        <f t="shared" si="17"/>
        <v>0</v>
      </c>
      <c r="O54" s="46">
        <f t="shared" si="17"/>
        <v>0</v>
      </c>
      <c r="P54" s="46">
        <f t="shared" si="17"/>
        <v>0</v>
      </c>
      <c r="Q54" s="46">
        <f t="shared" si="17"/>
        <v>0</v>
      </c>
      <c r="R54" s="46">
        <f t="shared" si="17"/>
        <v>0</v>
      </c>
      <c r="S54" s="46">
        <f t="shared" si="17"/>
        <v>0</v>
      </c>
      <c r="T54" s="46">
        <f t="shared" si="17"/>
        <v>0</v>
      </c>
      <c r="U54" s="46">
        <f t="shared" si="17"/>
        <v>0</v>
      </c>
      <c r="V54" s="46">
        <f t="shared" si="17"/>
        <v>0</v>
      </c>
    </row>
    <row r="55" spans="1:22" ht="20.100000000000001" customHeight="1">
      <c r="A55" s="44">
        <v>302</v>
      </c>
      <c r="B55" s="45" t="s">
        <v>112</v>
      </c>
      <c r="C55" s="44" t="s">
        <v>198</v>
      </c>
      <c r="D55" s="45" t="s">
        <v>194</v>
      </c>
      <c r="E55" s="45" t="s">
        <v>112</v>
      </c>
      <c r="F55" s="45" t="s">
        <v>195</v>
      </c>
      <c r="G55" s="46">
        <v>1.08</v>
      </c>
      <c r="H55" s="46">
        <v>1.08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</row>
    <row r="56" spans="1:22" ht="20.100000000000001" customHeight="1">
      <c r="A56" s="44">
        <v>302</v>
      </c>
      <c r="B56" s="45" t="s">
        <v>112</v>
      </c>
      <c r="C56" s="44" t="s">
        <v>198</v>
      </c>
      <c r="D56" s="45" t="s">
        <v>253</v>
      </c>
      <c r="E56" s="45" t="s">
        <v>123</v>
      </c>
      <c r="F56" s="45" t="s">
        <v>212</v>
      </c>
      <c r="G56" s="46">
        <v>0.12</v>
      </c>
      <c r="H56" s="46">
        <v>0.12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>
        <v>302</v>
      </c>
      <c r="B57" s="45" t="s">
        <v>199</v>
      </c>
      <c r="C57" s="44" t="s">
        <v>200</v>
      </c>
      <c r="D57" s="45" t="s">
        <v>194</v>
      </c>
      <c r="E57" s="45" t="s">
        <v>112</v>
      </c>
      <c r="F57" s="45" t="s">
        <v>195</v>
      </c>
      <c r="G57" s="46">
        <v>0.68</v>
      </c>
      <c r="H57" s="46">
        <v>0.68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</row>
    <row r="58" spans="1:22" ht="20.100000000000001" customHeight="1">
      <c r="A58" s="44">
        <v>302</v>
      </c>
      <c r="B58" s="45" t="s">
        <v>199</v>
      </c>
      <c r="C58" s="44" t="s">
        <v>200</v>
      </c>
      <c r="D58" s="45" t="s">
        <v>253</v>
      </c>
      <c r="E58" s="45" t="s">
        <v>123</v>
      </c>
      <c r="F58" s="45" t="s">
        <v>212</v>
      </c>
      <c r="G58" s="46">
        <v>0.08</v>
      </c>
      <c r="H58" s="46">
        <v>0.08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</row>
    <row r="59" spans="1:22" ht="20.100000000000001" customHeight="1">
      <c r="A59" s="44">
        <v>302</v>
      </c>
      <c r="B59" s="45" t="s">
        <v>110</v>
      </c>
      <c r="C59" s="44" t="s">
        <v>201</v>
      </c>
      <c r="D59" s="45" t="s">
        <v>194</v>
      </c>
      <c r="E59" s="45" t="s">
        <v>112</v>
      </c>
      <c r="F59" s="45" t="s">
        <v>195</v>
      </c>
      <c r="G59" s="46">
        <v>1.7</v>
      </c>
      <c r="H59" s="46">
        <v>1.7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110</v>
      </c>
      <c r="C60" s="44" t="s">
        <v>201</v>
      </c>
      <c r="D60" s="45" t="s">
        <v>253</v>
      </c>
      <c r="E60" s="45" t="s">
        <v>123</v>
      </c>
      <c r="F60" s="45" t="s">
        <v>212</v>
      </c>
      <c r="G60" s="46">
        <v>0.2</v>
      </c>
      <c r="H60" s="46">
        <v>0.2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>
        <v>302</v>
      </c>
      <c r="B61" s="45" t="s">
        <v>202</v>
      </c>
      <c r="C61" s="44" t="s">
        <v>203</v>
      </c>
      <c r="D61" s="45" t="s">
        <v>194</v>
      </c>
      <c r="E61" s="45" t="s">
        <v>136</v>
      </c>
      <c r="F61" s="45" t="s">
        <v>204</v>
      </c>
      <c r="G61" s="46">
        <v>1.1100000000000001</v>
      </c>
      <c r="H61" s="46">
        <v>1.1100000000000001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</row>
    <row r="62" spans="1:22" ht="20.100000000000001" customHeight="1">
      <c r="A62" s="44">
        <v>302</v>
      </c>
      <c r="B62" s="45" t="s">
        <v>202</v>
      </c>
      <c r="C62" s="44" t="s">
        <v>203</v>
      </c>
      <c r="D62" s="45" t="s">
        <v>253</v>
      </c>
      <c r="E62" s="45" t="s">
        <v>123</v>
      </c>
      <c r="F62" s="45" t="s">
        <v>212</v>
      </c>
      <c r="G62" s="46">
        <v>0.1</v>
      </c>
      <c r="H62" s="46">
        <v>0.1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>
        <v>302</v>
      </c>
      <c r="B63" s="45" t="s">
        <v>205</v>
      </c>
      <c r="C63" s="44" t="s">
        <v>206</v>
      </c>
      <c r="D63" s="45" t="s">
        <v>194</v>
      </c>
      <c r="E63" s="45" t="s">
        <v>207</v>
      </c>
      <c r="F63" s="45" t="s">
        <v>208</v>
      </c>
      <c r="G63" s="46">
        <v>0.34</v>
      </c>
      <c r="H63" s="46">
        <v>0.34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</row>
    <row r="64" spans="1:22" ht="20.100000000000001" customHeight="1">
      <c r="A64" s="44"/>
      <c r="B64" s="45"/>
      <c r="C64" s="44" t="s">
        <v>209</v>
      </c>
      <c r="D64" s="45"/>
      <c r="E64" s="45"/>
      <c r="F64" s="45"/>
      <c r="G64" s="46">
        <f t="shared" ref="G64:V64" si="18">SUM(G65:G66)</f>
        <v>10.55</v>
      </c>
      <c r="H64" s="46">
        <f t="shared" si="18"/>
        <v>10.55</v>
      </c>
      <c r="I64" s="46">
        <f t="shared" si="18"/>
        <v>0</v>
      </c>
      <c r="J64" s="46">
        <f t="shared" si="18"/>
        <v>0</v>
      </c>
      <c r="K64" s="46">
        <f t="shared" si="18"/>
        <v>0</v>
      </c>
      <c r="L64" s="46">
        <f t="shared" si="18"/>
        <v>0</v>
      </c>
      <c r="M64" s="46">
        <f t="shared" si="18"/>
        <v>0</v>
      </c>
      <c r="N64" s="46">
        <f t="shared" si="18"/>
        <v>0</v>
      </c>
      <c r="O64" s="46">
        <f t="shared" si="18"/>
        <v>0</v>
      </c>
      <c r="P64" s="46">
        <f t="shared" si="18"/>
        <v>0</v>
      </c>
      <c r="Q64" s="46">
        <f t="shared" si="18"/>
        <v>0</v>
      </c>
      <c r="R64" s="46">
        <f t="shared" si="18"/>
        <v>0</v>
      </c>
      <c r="S64" s="46">
        <f t="shared" si="18"/>
        <v>0</v>
      </c>
      <c r="T64" s="46">
        <f t="shared" si="18"/>
        <v>0</v>
      </c>
      <c r="U64" s="46">
        <f t="shared" si="18"/>
        <v>0</v>
      </c>
      <c r="V64" s="46">
        <f t="shared" si="18"/>
        <v>0</v>
      </c>
    </row>
    <row r="65" spans="1:22" ht="20.100000000000001" customHeight="1">
      <c r="A65" s="44">
        <v>302</v>
      </c>
      <c r="B65" s="45" t="s">
        <v>210</v>
      </c>
      <c r="C65" s="44" t="s">
        <v>211</v>
      </c>
      <c r="D65" s="45" t="s">
        <v>194</v>
      </c>
      <c r="E65" s="45" t="s">
        <v>112</v>
      </c>
      <c r="F65" s="45" t="s">
        <v>195</v>
      </c>
      <c r="G65" s="46">
        <v>9.83</v>
      </c>
      <c r="H65" s="46">
        <v>9.83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</row>
    <row r="66" spans="1:22" ht="20.100000000000001" customHeight="1">
      <c r="A66" s="44">
        <v>302</v>
      </c>
      <c r="B66" s="45" t="s">
        <v>210</v>
      </c>
      <c r="C66" s="44" t="s">
        <v>211</v>
      </c>
      <c r="D66" s="45" t="s">
        <v>253</v>
      </c>
      <c r="E66" s="45" t="s">
        <v>123</v>
      </c>
      <c r="F66" s="45" t="s">
        <v>212</v>
      </c>
      <c r="G66" s="46">
        <v>0.72</v>
      </c>
      <c r="H66" s="46">
        <v>0.72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1">
    <mergeCell ref="Q4:Q6"/>
    <mergeCell ref="A1:V1"/>
    <mergeCell ref="A3:C5"/>
    <mergeCell ref="D3:F5"/>
    <mergeCell ref="G3:V3"/>
    <mergeCell ref="G4:G6"/>
    <mergeCell ref="U2:V2"/>
    <mergeCell ref="S4:T5"/>
    <mergeCell ref="U4:U6"/>
    <mergeCell ref="V4:V6"/>
    <mergeCell ref="P4:P6"/>
    <mergeCell ref="R4:R6"/>
    <mergeCell ref="H4:I5"/>
    <mergeCell ref="J4:O4"/>
    <mergeCell ref="N5:N6"/>
    <mergeCell ref="J5:J6"/>
    <mergeCell ref="A2:F2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7" sqref="B7"/>
    </sheetView>
  </sheetViews>
  <sheetFormatPr defaultRowHeight="14.25"/>
  <cols>
    <col min="1" max="1" width="35.75" style="10" customWidth="1"/>
    <col min="2" max="2" width="43" style="143" customWidth="1"/>
    <col min="3" max="3" width="27" style="10" customWidth="1"/>
    <col min="4" max="16384" width="9" style="10"/>
  </cols>
  <sheetData>
    <row r="1" spans="1:3" s="11" customFormat="1" ht="42" customHeight="1">
      <c r="A1" s="190" t="s">
        <v>103</v>
      </c>
      <c r="B1" s="190"/>
      <c r="C1" s="107"/>
    </row>
    <row r="2" spans="1:3" ht="18.75" customHeight="1">
      <c r="A2" s="48" t="s">
        <v>291</v>
      </c>
      <c r="B2" s="139" t="s">
        <v>76</v>
      </c>
      <c r="C2"/>
    </row>
    <row r="3" spans="1:3" s="12" customFormat="1" ht="30" customHeight="1">
      <c r="A3" s="115" t="s">
        <v>95</v>
      </c>
      <c r="B3" s="140" t="s">
        <v>255</v>
      </c>
      <c r="C3" s="10"/>
    </row>
    <row r="4" spans="1:3" s="114" customFormat="1" ht="30" customHeight="1">
      <c r="A4" s="116" t="s">
        <v>96</v>
      </c>
      <c r="B4" s="141">
        <v>0.33500000000000002</v>
      </c>
      <c r="C4" s="113"/>
    </row>
    <row r="5" spans="1:3" s="114" customFormat="1" ht="30" customHeight="1">
      <c r="A5" s="117" t="s">
        <v>97</v>
      </c>
      <c r="B5" s="141">
        <v>0</v>
      </c>
      <c r="C5" s="113"/>
    </row>
    <row r="6" spans="1:3" s="114" customFormat="1" ht="30" customHeight="1">
      <c r="A6" s="117" t="s">
        <v>98</v>
      </c>
      <c r="B6" s="141">
        <v>0.33500000000000002</v>
      </c>
      <c r="C6" s="113"/>
    </row>
    <row r="7" spans="1:3" s="114" customFormat="1" ht="30" customHeight="1">
      <c r="A7" s="117" t="s">
        <v>99</v>
      </c>
      <c r="B7" s="141">
        <v>0</v>
      </c>
      <c r="C7" s="113"/>
    </row>
    <row r="8" spans="1:3" s="114" customFormat="1" ht="30" customHeight="1">
      <c r="A8" s="117" t="s">
        <v>100</v>
      </c>
      <c r="B8" s="141">
        <v>0</v>
      </c>
      <c r="C8" s="113"/>
    </row>
    <row r="9" spans="1:3" s="114" customFormat="1" ht="30" customHeight="1">
      <c r="A9" s="117" t="s">
        <v>101</v>
      </c>
      <c r="B9" s="141">
        <v>0</v>
      </c>
      <c r="C9" s="113"/>
    </row>
    <row r="10" spans="1:3" s="12" customFormat="1" ht="30" customHeight="1">
      <c r="A10"/>
      <c r="B10" s="142"/>
      <c r="C10" s="10"/>
    </row>
    <row r="11" spans="1:3" s="12" customFormat="1" ht="114.6" customHeight="1">
      <c r="A11" s="191" t="s">
        <v>102</v>
      </c>
      <c r="B11" s="191"/>
      <c r="C11" s="10"/>
    </row>
    <row r="12" spans="1:3" s="12" customFormat="1" ht="14.25" customHeight="1">
      <c r="A12" s="10"/>
      <c r="B12" s="143"/>
      <c r="C12" s="10"/>
    </row>
    <row r="13" spans="1:3" s="12" customFormat="1" ht="14.25" customHeight="1">
      <c r="A13" s="10"/>
      <c r="B13" s="143"/>
      <c r="C13" s="10"/>
    </row>
    <row r="14" spans="1:3" s="12" customFormat="1" ht="14.25" customHeight="1">
      <c r="A14" s="10"/>
      <c r="B14" s="143"/>
      <c r="C14" s="10"/>
    </row>
    <row r="15" spans="1:3" s="12" customFormat="1" ht="14.25" customHeight="1">
      <c r="A15" s="10"/>
      <c r="B15" s="143"/>
      <c r="C15" s="10"/>
    </row>
    <row r="16" spans="1:3" s="12" customFormat="1" ht="14.25" customHeight="1">
      <c r="A16" s="10"/>
      <c r="B16" s="143"/>
      <c r="C16" s="10"/>
    </row>
    <row r="17" spans="1:3" s="12" customFormat="1" ht="14.25" customHeight="1">
      <c r="B17" s="144"/>
    </row>
    <row r="18" spans="1:3" s="12" customFormat="1" ht="14.25" customHeight="1">
      <c r="B18" s="144"/>
    </row>
    <row r="19" spans="1:3" s="12" customFormat="1" ht="14.25" customHeight="1">
      <c r="B19" s="144"/>
    </row>
    <row r="20" spans="1:3" s="12" customFormat="1" ht="14.25" customHeight="1">
      <c r="B20" s="144"/>
    </row>
    <row r="21" spans="1:3" s="12" customFormat="1" ht="14.25" customHeight="1">
      <c r="B21" s="144"/>
    </row>
    <row r="22" spans="1:3" s="12" customFormat="1" ht="14.25" customHeight="1">
      <c r="B22" s="144"/>
    </row>
    <row r="23" spans="1:3" s="12" customFormat="1" ht="14.25" customHeight="1">
      <c r="B23" s="144"/>
    </row>
    <row r="24" spans="1:3" s="12" customFormat="1" ht="14.25" customHeight="1">
      <c r="B24" s="144"/>
    </row>
    <row r="25" spans="1:3" s="12" customFormat="1" ht="14.25" customHeight="1">
      <c r="B25" s="144"/>
    </row>
    <row r="26" spans="1:3" s="12" customFormat="1" ht="14.25" customHeight="1">
      <c r="B26" s="144"/>
    </row>
    <row r="27" spans="1:3" s="12" customFormat="1" ht="14.25" customHeight="1">
      <c r="B27" s="144"/>
    </row>
    <row r="28" spans="1:3" s="12" customFormat="1" ht="14.25" customHeight="1">
      <c r="B28" s="144"/>
    </row>
    <row r="29" spans="1:3" s="12" customFormat="1" ht="14.25" customHeight="1">
      <c r="B29" s="144"/>
    </row>
    <row r="30" spans="1:3" s="12" customFormat="1" ht="14.25" customHeight="1">
      <c r="B30" s="144"/>
    </row>
    <row r="31" spans="1:3" s="12" customFormat="1" ht="14.25" customHeight="1">
      <c r="B31" s="144"/>
    </row>
    <row r="32" spans="1:3" s="12" customFormat="1" ht="14.25" customHeight="1">
      <c r="A32" s="10"/>
      <c r="B32" s="143"/>
      <c r="C32" s="10"/>
    </row>
    <row r="33" spans="1:3" s="12" customFormat="1" ht="14.25" customHeight="1">
      <c r="A33" s="10"/>
      <c r="B33" s="143"/>
      <c r="C33" s="10"/>
    </row>
    <row r="34" spans="1:3" s="12" customFormat="1" ht="14.25" customHeight="1">
      <c r="A34" s="10"/>
      <c r="B34" s="143"/>
      <c r="C34" s="10"/>
    </row>
    <row r="35" spans="1:3" s="12" customFormat="1" ht="14.25" customHeight="1">
      <c r="A35" s="10"/>
      <c r="B35" s="143"/>
      <c r="C35" s="10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160" t="s">
        <v>104</v>
      </c>
      <c r="B1" s="160"/>
      <c r="C1" s="160"/>
      <c r="D1" s="160"/>
      <c r="E1" s="160"/>
      <c r="F1" s="160"/>
      <c r="G1" s="160"/>
      <c r="H1" s="160"/>
      <c r="I1" s="160"/>
    </row>
    <row r="2" spans="1:9" ht="18" customHeight="1">
      <c r="A2" s="158" t="s">
        <v>287</v>
      </c>
      <c r="B2" s="159"/>
      <c r="C2" s="159"/>
      <c r="D2" s="159"/>
      <c r="E2" s="101"/>
      <c r="F2" s="102"/>
      <c r="G2" s="102"/>
      <c r="H2" s="102"/>
      <c r="I2" s="104" t="s">
        <v>76</v>
      </c>
    </row>
    <row r="3" spans="1:9" s="4" customFormat="1" ht="16.5" customHeight="1">
      <c r="A3" s="193" t="s">
        <v>31</v>
      </c>
      <c r="B3" s="194"/>
      <c r="C3" s="195"/>
      <c r="D3" s="197" t="s">
        <v>38</v>
      </c>
      <c r="E3" s="196" t="s">
        <v>51</v>
      </c>
      <c r="F3" s="196"/>
      <c r="G3" s="196"/>
      <c r="H3" s="196"/>
      <c r="I3" s="196"/>
    </row>
    <row r="4" spans="1:9" s="4" customFormat="1" ht="14.25" customHeight="1">
      <c r="A4" s="201" t="s">
        <v>23</v>
      </c>
      <c r="B4" s="192" t="s">
        <v>24</v>
      </c>
      <c r="C4" s="192" t="s">
        <v>25</v>
      </c>
      <c r="D4" s="198"/>
      <c r="E4" s="200" t="s">
        <v>18</v>
      </c>
      <c r="F4" s="202" t="s">
        <v>32</v>
      </c>
      <c r="G4" s="202"/>
      <c r="H4" s="202"/>
      <c r="I4" s="111" t="s">
        <v>33</v>
      </c>
    </row>
    <row r="5" spans="1:9" s="4" customFormat="1" ht="37.5" customHeight="1">
      <c r="A5" s="201"/>
      <c r="B5" s="192"/>
      <c r="C5" s="192"/>
      <c r="D5" s="199"/>
      <c r="E5" s="200"/>
      <c r="F5" s="110" t="s">
        <v>34</v>
      </c>
      <c r="G5" s="110" t="s">
        <v>35</v>
      </c>
      <c r="H5" s="110" t="s">
        <v>36</v>
      </c>
      <c r="I5" s="110" t="s">
        <v>34</v>
      </c>
    </row>
    <row r="6" spans="1:9" s="4" customFormat="1" ht="12" customHeight="1">
      <c r="A6" s="120" t="s">
        <v>30</v>
      </c>
      <c r="B6" s="108" t="s">
        <v>30</v>
      </c>
      <c r="C6" s="108" t="s">
        <v>30</v>
      </c>
      <c r="D6" s="108" t="s">
        <v>30</v>
      </c>
      <c r="E6" s="109">
        <v>2</v>
      </c>
      <c r="F6" s="109">
        <v>3</v>
      </c>
      <c r="G6" s="109">
        <v>4</v>
      </c>
      <c r="H6" s="109">
        <v>5</v>
      </c>
      <c r="I6" s="109">
        <v>6</v>
      </c>
    </row>
    <row r="7" spans="1:9" s="57" customFormat="1" ht="20.100000000000001" customHeight="1">
      <c r="A7" s="63"/>
      <c r="B7" s="62"/>
      <c r="C7" s="62"/>
      <c r="D7" s="61"/>
      <c r="E7" s="60"/>
      <c r="F7" s="60"/>
      <c r="G7" s="59"/>
      <c r="H7" s="59"/>
      <c r="I7" s="58"/>
    </row>
    <row r="8" spans="1:9" s="5" customFormat="1" ht="14.25" customHeight="1">
      <c r="A8" s="118"/>
      <c r="B8" s="118"/>
      <c r="C8" s="118"/>
      <c r="D8" s="118"/>
      <c r="E8" s="118"/>
      <c r="F8" s="118"/>
      <c r="G8" s="119"/>
      <c r="H8" s="119"/>
      <c r="I8" s="119"/>
    </row>
    <row r="9" spans="1:9" s="5" customFormat="1" ht="14.25" customHeight="1">
      <c r="A9" s="3"/>
      <c r="B9" s="118"/>
      <c r="C9" s="118"/>
      <c r="D9" s="118"/>
      <c r="E9" s="118"/>
      <c r="F9" s="118"/>
      <c r="G9" s="118"/>
      <c r="H9" s="119"/>
      <c r="I9" s="119"/>
    </row>
    <row r="10" spans="1:9" s="5" customFormat="1" ht="14.25" customHeight="1">
      <c r="A10" s="119"/>
      <c r="B10" s="119"/>
      <c r="C10" s="119"/>
      <c r="D10" s="119"/>
      <c r="E10" s="118"/>
      <c r="F10" s="118"/>
      <c r="G10" s="118"/>
      <c r="H10" s="119"/>
      <c r="I10" s="119"/>
    </row>
    <row r="11" spans="1:9" s="5" customFormat="1" ht="14.25" customHeight="1">
      <c r="A11" s="119"/>
      <c r="B11" s="119"/>
      <c r="C11" s="119"/>
      <c r="D11" s="119"/>
      <c r="E11" s="119"/>
      <c r="F11" s="118"/>
      <c r="G11" s="118"/>
      <c r="H11" s="119"/>
      <c r="I11" s="119"/>
    </row>
    <row r="12" spans="1:9" s="5" customFormat="1" ht="14.25" customHeight="1">
      <c r="A12" s="119"/>
      <c r="B12" s="119"/>
      <c r="C12" s="119"/>
      <c r="D12" s="119"/>
      <c r="E12" s="119"/>
      <c r="F12" s="119"/>
      <c r="G12" s="118"/>
      <c r="H12" s="119"/>
      <c r="I12" s="119"/>
    </row>
    <row r="13" spans="1:9" s="5" customFormat="1" ht="14.25" customHeight="1"/>
    <row r="14" spans="1:9" s="5" customFormat="1" ht="14.25" customHeight="1"/>
    <row r="15" spans="1:9" s="5" customFormat="1" ht="14.25" customHeight="1"/>
    <row r="16" spans="1:9" s="5" customFormat="1" ht="14.25" customHeight="1"/>
    <row r="17" spans="1:9" s="5" customFormat="1" ht="14.25" customHeight="1">
      <c r="A17"/>
      <c r="B17"/>
      <c r="C17"/>
      <c r="D17"/>
      <c r="E17"/>
      <c r="F17"/>
      <c r="G17"/>
      <c r="H17"/>
      <c r="I17"/>
    </row>
    <row r="18" spans="1:9" s="5" customFormat="1" ht="14.25" customHeight="1">
      <c r="A18"/>
      <c r="B18"/>
      <c r="C18"/>
      <c r="D18"/>
      <c r="E18"/>
      <c r="F18"/>
      <c r="G18"/>
      <c r="H18"/>
      <c r="I18"/>
    </row>
    <row r="19" spans="1:9" s="5" customFormat="1" ht="14.25" customHeight="1">
      <c r="A19"/>
      <c r="B19"/>
      <c r="C19"/>
      <c r="D19"/>
      <c r="E19"/>
      <c r="F19"/>
      <c r="G19"/>
      <c r="H19"/>
      <c r="I19"/>
    </row>
    <row r="20" spans="1:9" s="5" customFormat="1" ht="14.25" customHeight="1">
      <c r="A20"/>
      <c r="B20"/>
      <c r="C20"/>
      <c r="D20"/>
      <c r="E20"/>
      <c r="F20"/>
      <c r="G20"/>
      <c r="H20"/>
      <c r="I20"/>
    </row>
    <row r="21" spans="1:9" s="5" customFormat="1" ht="14.25" customHeight="1">
      <c r="A21"/>
      <c r="B21"/>
      <c r="C21"/>
      <c r="D21"/>
      <c r="E21"/>
      <c r="F21"/>
      <c r="G21"/>
      <c r="H21"/>
      <c r="I21"/>
    </row>
    <row r="22" spans="1:9" s="5" customFormat="1" ht="14.25" customHeight="1">
      <c r="A22"/>
      <c r="B22"/>
      <c r="C22"/>
      <c r="D22"/>
      <c r="E22"/>
      <c r="F22"/>
      <c r="G22"/>
      <c r="H22"/>
      <c r="I22"/>
    </row>
    <row r="23" spans="1:9" s="5" customFormat="1" ht="14.25" customHeight="1">
      <c r="A23"/>
      <c r="B23"/>
      <c r="C23"/>
      <c r="D23"/>
      <c r="E23"/>
      <c r="F23"/>
      <c r="G23"/>
      <c r="H23"/>
      <c r="I23"/>
    </row>
    <row r="24" spans="1:9" s="5" customFormat="1" ht="14.25" customHeight="1">
      <c r="A24"/>
      <c r="B24"/>
      <c r="C24"/>
      <c r="D24"/>
      <c r="E24"/>
      <c r="F24"/>
      <c r="G24"/>
      <c r="H24"/>
      <c r="I24"/>
    </row>
    <row r="25" spans="1:9" s="5" customFormat="1" ht="14.25" customHeight="1">
      <c r="A25"/>
      <c r="B25"/>
      <c r="C25"/>
      <c r="D25"/>
      <c r="E25"/>
      <c r="F25"/>
      <c r="G25"/>
      <c r="H25"/>
      <c r="I25"/>
    </row>
    <row r="26" spans="1:9" s="5" customFormat="1" ht="14.25" customHeight="1">
      <c r="A26"/>
      <c r="B26"/>
      <c r="C26"/>
      <c r="D26"/>
      <c r="E26"/>
      <c r="F26"/>
      <c r="G26"/>
      <c r="H26"/>
      <c r="I26"/>
    </row>
    <row r="27" spans="1:9" s="5" customFormat="1" ht="14.25" customHeight="1">
      <c r="A27"/>
      <c r="B27"/>
      <c r="C27"/>
      <c r="D27"/>
      <c r="E27"/>
      <c r="F27"/>
      <c r="G27"/>
      <c r="H27"/>
      <c r="I27"/>
    </row>
    <row r="28" spans="1:9" s="5" customFormat="1" ht="14.25" customHeight="1">
      <c r="A28"/>
      <c r="B28"/>
      <c r="C28"/>
      <c r="D28"/>
      <c r="E28"/>
      <c r="F28"/>
      <c r="G28"/>
      <c r="H28"/>
      <c r="I28"/>
    </row>
    <row r="29" spans="1:9" s="5" customFormat="1" ht="14.25" customHeight="1">
      <c r="A29"/>
      <c r="B29"/>
      <c r="C29"/>
      <c r="D29"/>
      <c r="E29"/>
      <c r="F29"/>
      <c r="G29"/>
      <c r="H29"/>
      <c r="I29"/>
    </row>
    <row r="30" spans="1:9" s="5" customFormat="1" ht="14.25" customHeight="1">
      <c r="A30"/>
      <c r="B30"/>
      <c r="C30"/>
      <c r="D30"/>
      <c r="E30"/>
      <c r="F30"/>
      <c r="G30"/>
      <c r="H30"/>
      <c r="I30"/>
    </row>
    <row r="31" spans="1:9" s="5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15" sqref="C15:C16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03" t="s">
        <v>105</v>
      </c>
      <c r="B1" s="203"/>
      <c r="C1" s="203"/>
    </row>
    <row r="2" spans="1:4" ht="20.100000000000001" customHeight="1">
      <c r="A2" s="49" t="s">
        <v>292</v>
      </c>
      <c r="B2" s="123"/>
      <c r="C2" s="124" t="s">
        <v>76</v>
      </c>
    </row>
    <row r="3" spans="1:4" ht="20.100000000000001" customHeight="1">
      <c r="A3" s="122" t="s">
        <v>247</v>
      </c>
      <c r="B3" s="122" t="s">
        <v>248</v>
      </c>
      <c r="C3" s="122" t="s">
        <v>1</v>
      </c>
    </row>
    <row r="4" spans="1:4" s="56" customFormat="1" ht="20.100000000000001" customHeight="1">
      <c r="A4" s="51" t="s">
        <v>18</v>
      </c>
      <c r="B4" s="50"/>
      <c r="C4" s="52">
        <f>C5</f>
        <v>15.96</v>
      </c>
      <c r="D4" s="121"/>
    </row>
    <row r="5" spans="1:4" ht="20.100000000000001" customHeight="1">
      <c r="A5" s="51" t="s">
        <v>212</v>
      </c>
      <c r="B5" s="50"/>
      <c r="C5" s="52">
        <f>SUM(C6:C16)</f>
        <v>15.96</v>
      </c>
    </row>
    <row r="6" spans="1:4" ht="20.100000000000001" customHeight="1">
      <c r="A6" s="51" t="s">
        <v>213</v>
      </c>
      <c r="B6" s="50" t="s">
        <v>195</v>
      </c>
      <c r="C6" s="52">
        <v>1.08</v>
      </c>
    </row>
    <row r="7" spans="1:4" ht="20.100000000000001" customHeight="1">
      <c r="A7" s="51" t="s">
        <v>213</v>
      </c>
      <c r="B7" s="50" t="s">
        <v>212</v>
      </c>
      <c r="C7" s="52">
        <v>0.12</v>
      </c>
    </row>
    <row r="8" spans="1:4" ht="20.100000000000001" customHeight="1">
      <c r="A8" s="51" t="s">
        <v>214</v>
      </c>
      <c r="B8" s="50" t="s">
        <v>212</v>
      </c>
      <c r="C8" s="52">
        <v>0.08</v>
      </c>
    </row>
    <row r="9" spans="1:4" ht="20.100000000000001" customHeight="1">
      <c r="A9" s="51" t="s">
        <v>214</v>
      </c>
      <c r="B9" s="50" t="s">
        <v>195</v>
      </c>
      <c r="C9" s="52">
        <v>0.68</v>
      </c>
    </row>
    <row r="10" spans="1:4" ht="20.100000000000001" customHeight="1">
      <c r="A10" s="51" t="s">
        <v>215</v>
      </c>
      <c r="B10" s="50" t="s">
        <v>212</v>
      </c>
      <c r="C10" s="52">
        <v>0.2</v>
      </c>
    </row>
    <row r="11" spans="1:4" ht="20.100000000000001" customHeight="1">
      <c r="A11" s="51" t="s">
        <v>215</v>
      </c>
      <c r="B11" s="50" t="s">
        <v>195</v>
      </c>
      <c r="C11" s="52">
        <v>1.7</v>
      </c>
    </row>
    <row r="12" spans="1:4" ht="20.100000000000001" customHeight="1">
      <c r="A12" s="51" t="s">
        <v>216</v>
      </c>
      <c r="B12" s="50" t="s">
        <v>204</v>
      </c>
      <c r="C12" s="52">
        <v>1.1100000000000001</v>
      </c>
    </row>
    <row r="13" spans="1:4" ht="20.100000000000001" customHeight="1">
      <c r="A13" s="51" t="s">
        <v>216</v>
      </c>
      <c r="B13" s="50" t="s">
        <v>212</v>
      </c>
      <c r="C13" s="52">
        <v>0.1</v>
      </c>
    </row>
    <row r="14" spans="1:4" ht="20.100000000000001" customHeight="1">
      <c r="A14" s="51" t="s">
        <v>217</v>
      </c>
      <c r="B14" s="50" t="s">
        <v>208</v>
      </c>
      <c r="C14" s="52">
        <v>0.34</v>
      </c>
    </row>
    <row r="15" spans="1:4" ht="20.100000000000001" customHeight="1">
      <c r="A15" s="51" t="s">
        <v>218</v>
      </c>
      <c r="B15" s="50" t="s">
        <v>195</v>
      </c>
      <c r="C15" s="52">
        <v>9.83</v>
      </c>
    </row>
    <row r="16" spans="1:4" ht="20.100000000000001" customHeight="1">
      <c r="A16" s="51" t="s">
        <v>218</v>
      </c>
      <c r="B16" s="50" t="s">
        <v>212</v>
      </c>
      <c r="C16" s="52">
        <v>0.72</v>
      </c>
    </row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2019-03-18T08:47:35Z</cp:lastPrinted>
  <dcterms:created xsi:type="dcterms:W3CDTF">2016-11-17T09:58:40Z</dcterms:created>
  <dcterms:modified xsi:type="dcterms:W3CDTF">2019-03-28T06:09:43Z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</Properties>
</file>