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'2部门收入总体情况表'!$A$1:$V$55</definedName>
    <definedName name="_xlnm.Print_Area" localSheetId="2">'3部门支出总体情况表'!$A$1:$J$53</definedName>
    <definedName name="_xlnm.Print_Area" localSheetId="3">'4部门财政拨款收支总体情况表'!$A$1:$D$19</definedName>
    <definedName name="_xlnm.Print_Area" localSheetId="4">'5一般公共预算支出情况表'!$A$1:$I$53</definedName>
    <definedName name="_xlnm.Print_Area" localSheetId="5">'6一般公共预算基本支出情况表'!$A$1:$V$50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9" i="57"/>
  <c r="U49"/>
  <c r="T49"/>
  <c r="S49"/>
  <c r="R49"/>
  <c r="Q49"/>
  <c r="P49"/>
  <c r="O49"/>
  <c r="N49"/>
  <c r="M49"/>
  <c r="L49"/>
  <c r="K49"/>
  <c r="J49"/>
  <c r="I49"/>
  <c r="H49"/>
  <c r="G49"/>
  <c r="V47"/>
  <c r="U47"/>
  <c r="T47"/>
  <c r="S47"/>
  <c r="R47"/>
  <c r="Q47"/>
  <c r="P47"/>
  <c r="O47"/>
  <c r="N47"/>
  <c r="M47"/>
  <c r="L47"/>
  <c r="K47"/>
  <c r="J47"/>
  <c r="I47"/>
  <c r="H47"/>
  <c r="G47"/>
  <c r="V41"/>
  <c r="U41"/>
  <c r="T41"/>
  <c r="S41"/>
  <c r="R41"/>
  <c r="Q41"/>
  <c r="P41"/>
  <c r="O41"/>
  <c r="N41"/>
  <c r="M41"/>
  <c r="L41"/>
  <c r="K41"/>
  <c r="J41"/>
  <c r="I41"/>
  <c r="H41"/>
  <c r="G41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2" i="32"/>
  <c r="I51" s="1"/>
  <c r="I50" s="1"/>
  <c r="H52"/>
  <c r="H51" s="1"/>
  <c r="H50" s="1"/>
  <c r="G52"/>
  <c r="G51" s="1"/>
  <c r="G50" s="1"/>
  <c r="F52"/>
  <c r="F51" s="1"/>
  <c r="F50" s="1"/>
  <c r="E52"/>
  <c r="E51" s="1"/>
  <c r="E50" s="1"/>
  <c r="I48"/>
  <c r="H48"/>
  <c r="G48"/>
  <c r="G47" s="1"/>
  <c r="G46" s="1"/>
  <c r="F48"/>
  <c r="E48"/>
  <c r="E47" s="1"/>
  <c r="E46" s="1"/>
  <c r="I47"/>
  <c r="H47"/>
  <c r="H46" s="1"/>
  <c r="F47"/>
  <c r="F46" s="1"/>
  <c r="I46"/>
  <c r="I44"/>
  <c r="H44"/>
  <c r="G44"/>
  <c r="F44"/>
  <c r="E44"/>
  <c r="I42"/>
  <c r="H42"/>
  <c r="G42"/>
  <c r="F42"/>
  <c r="E42"/>
  <c r="I40"/>
  <c r="I39" s="1"/>
  <c r="H40"/>
  <c r="G40"/>
  <c r="F40"/>
  <c r="E40"/>
  <c r="E39" s="1"/>
  <c r="F39"/>
  <c r="I37"/>
  <c r="H37"/>
  <c r="G37"/>
  <c r="G36" s="1"/>
  <c r="F37"/>
  <c r="F36" s="1"/>
  <c r="E37"/>
  <c r="I36"/>
  <c r="H36"/>
  <c r="E36"/>
  <c r="I31"/>
  <c r="H31"/>
  <c r="G31"/>
  <c r="F31"/>
  <c r="E31"/>
  <c r="I29"/>
  <c r="H29"/>
  <c r="G29"/>
  <c r="F29"/>
  <c r="E29"/>
  <c r="I27"/>
  <c r="H27"/>
  <c r="G27"/>
  <c r="F27"/>
  <c r="E27"/>
  <c r="I24"/>
  <c r="H24"/>
  <c r="G24"/>
  <c r="F24"/>
  <c r="E24"/>
  <c r="I10"/>
  <c r="H10"/>
  <c r="H9" s="1"/>
  <c r="H8" s="1"/>
  <c r="G10"/>
  <c r="F10"/>
  <c r="E10"/>
  <c r="E9" s="1"/>
  <c r="E8" s="1"/>
  <c r="J52" i="9"/>
  <c r="I52"/>
  <c r="H52"/>
  <c r="G52"/>
  <c r="F52"/>
  <c r="E52"/>
  <c r="J51"/>
  <c r="I51"/>
  <c r="H51"/>
  <c r="G51"/>
  <c r="F51"/>
  <c r="E51"/>
  <c r="J50"/>
  <c r="I50"/>
  <c r="H50"/>
  <c r="G50"/>
  <c r="F50"/>
  <c r="E50"/>
  <c r="J48"/>
  <c r="I48"/>
  <c r="H48"/>
  <c r="G48"/>
  <c r="F48"/>
  <c r="E48"/>
  <c r="J47"/>
  <c r="I47"/>
  <c r="H47"/>
  <c r="G47"/>
  <c r="F47"/>
  <c r="E47"/>
  <c r="J46"/>
  <c r="I46"/>
  <c r="H46"/>
  <c r="G46"/>
  <c r="F46"/>
  <c r="E46"/>
  <c r="J44"/>
  <c r="I44"/>
  <c r="H44"/>
  <c r="G44"/>
  <c r="F44"/>
  <c r="E44"/>
  <c r="J42"/>
  <c r="I42"/>
  <c r="H42"/>
  <c r="G42"/>
  <c r="F42"/>
  <c r="E42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1"/>
  <c r="I31"/>
  <c r="H31"/>
  <c r="G31"/>
  <c r="F31"/>
  <c r="E31"/>
  <c r="J29"/>
  <c r="I29"/>
  <c r="H29"/>
  <c r="G29"/>
  <c r="F29"/>
  <c r="E29"/>
  <c r="J27"/>
  <c r="I27"/>
  <c r="H27"/>
  <c r="G27"/>
  <c r="F27"/>
  <c r="E27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53" i="5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H39" i="32" l="1"/>
  <c r="H35" s="1"/>
  <c r="H7" s="1"/>
  <c r="G39"/>
  <c r="G35" s="1"/>
  <c r="I35"/>
  <c r="E35"/>
  <c r="F35"/>
  <c r="E7"/>
  <c r="I9"/>
  <c r="I8" s="1"/>
  <c r="G9"/>
  <c r="G8" s="1"/>
  <c r="F9"/>
  <c r="F8" s="1"/>
  <c r="F7" s="1"/>
  <c r="G7" l="1"/>
  <c r="I7"/>
</calcChain>
</file>

<file path=xl/sharedStrings.xml><?xml version="1.0" encoding="utf-8"?>
<sst xmlns="http://schemas.openxmlformats.org/spreadsheetml/2006/main" count="834" uniqueCount="283">
  <si>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</si>
  <si>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</si>
  <si>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</si>
  <si>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</si>
  <si>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</si>
  <si>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</si>
  <si>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</si>
  <si>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</si>
  <si>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</si>
  <si>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</si>
  <si>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</si>
  <si>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</si>
  <si>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</si>
  <si>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</si>
  <si>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</si>
  <si>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</si>
  <si>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</si>
  <si>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</si>
  <si>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</si>
  <si>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</si>
  <si>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</si>
  <si>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</si>
  <si>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</si>
  <si>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</si>
  <si>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</si>
  <si>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</si>
  <si>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</si>
  <si>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</si>
  <si>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</si>
  <si>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</si>
  <si>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</si>
  <si>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</si>
  <si>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</si>
  <si>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</si>
  <si>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</si>
  <si>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</si>
  <si>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</si>
  <si>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</si>
  <si>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</si>
  <si>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</si>
  <si>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</si>
  <si>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</si>
  <si>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</si>
  <si>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</si>
  <si>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</si>
  <si>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</si>
  <si>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</si>
  <si>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</si>
  <si>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</si>
  <si>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</si>
  <si>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</si>
  <si>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</si>
  <si>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</si>
  <si>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</si>
  <si>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</si>
  <si>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</si>
  <si>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</si>
  <si>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</si>
  <si>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</si>
  <si>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</si>
  <si>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</si>
  <si>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</si>
  <si>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</si>
  <si>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</si>
  <si>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</si>
  <si>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</si>
  <si>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</si>
  <si>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</si>
  <si>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</si>
  <si>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</si>
  <si>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</si>
  <si>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</si>
  <si>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</si>
  <si>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</si>
  <si>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</si>
  <si>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</si>
  <si>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</si>
  <si>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</si>
  <si>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</si>
  <si>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</si>
  <si>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</si>
  <si>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</si>
  <si>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</si>
  <si>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</si>
  <si>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</si>
  <si>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</si>
  <si>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</si>
  <si>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</si>
  <si>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</si>
  <si>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</si>
  <si>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</si>
  <si>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</si>
  <si>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</si>
  <si>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</si>
  <si>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</si>
  <si>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</si>
  <si>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</si>
  <si>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</si>
  <si>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</si>
  <si>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</si>
  <si>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</si>
  <si>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</si>
  <si>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</si>
  <si>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</si>
  <si>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</si>
  <si>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</si>
  <si>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</si>
  <si>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</si>
  <si>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</si>
  <si>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>201</t>
  </si>
  <si>
    <t>11</t>
  </si>
  <si>
    <t>05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</si>
  <si>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</si>
  <si>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</si>
  <si>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</si>
  <si>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</si>
  <si>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</si>
  <si>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</si>
  <si>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</si>
  <si>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</si>
  <si>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</si>
  <si>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</si>
  <si>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</si>
  <si>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</si>
  <si>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</si>
  <si>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>02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</si>
  <si>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</si>
  <si>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</si>
  <si>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</si>
  <si>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</si>
  <si>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</si>
  <si>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</si>
  <si>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</si>
  <si>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</si>
  <si>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</si>
  <si>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</si>
  <si>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</si>
  <si>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</si>
  <si>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</si>
  <si>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</si>
  <si>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</si>
  <si>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</si>
  <si>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</si>
  <si>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</si>
  <si>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</si>
  <si>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</si>
  <si>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</si>
  <si>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</si>
  <si>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</si>
  <si>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</si>
  <si>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</si>
  <si>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</si>
  <si>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</si>
  <si>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01</t>
  </si>
  <si>
    <t xml:space="preserve">  02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</si>
  <si>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</si>
  <si>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</si>
  <si>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</si>
  <si>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</si>
  <si>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</si>
  <si>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</si>
  <si>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</si>
  <si>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</si>
  <si>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</si>
  <si>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</si>
  <si>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</si>
  <si>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</si>
  <si>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</si>
  <si>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</si>
  <si>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</si>
  <si>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</si>
  <si>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</si>
  <si>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</si>
  <si>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</si>
  <si>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</si>
  <si>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</si>
  <si>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</si>
  <si>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</si>
  <si>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</si>
  <si>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</si>
  <si>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</si>
  <si>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</si>
  <si>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</si>
  <si>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</si>
  <si>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</si>
  <si>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</si>
  <si>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</si>
  <si>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</si>
  <si>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</si>
  <si>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</si>
  <si>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</si>
  <si>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>99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</si>
  <si>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</si>
  <si>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</si>
  <si>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</si>
  <si>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</si>
  <si>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</si>
  <si>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</si>
  <si>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</si>
  <si>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</si>
  <si>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</si>
  <si>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</si>
  <si>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</si>
  <si>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</si>
  <si>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</si>
  <si>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</si>
  <si>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</si>
  <si>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</si>
  <si>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</si>
  <si>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</si>
  <si>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</si>
  <si>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</si>
  <si>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</si>
  <si>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</si>
  <si>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</si>
  <si>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</si>
  <si>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</si>
  <si>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</si>
  <si>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</si>
  <si>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</si>
  <si>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</si>
  <si>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</si>
  <si>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</si>
  <si>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</si>
  <si>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</si>
  <si>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</si>
  <si>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</si>
  <si>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</si>
  <si>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</si>
  <si>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</si>
  <si>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</si>
  <si>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</si>
  <si>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</si>
  <si>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</si>
  <si>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</si>
  <si>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</si>
  <si>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</si>
  <si>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</si>
  <si>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</si>
  <si>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</si>
  <si>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</si>
  <si>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</si>
  <si>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</si>
  <si>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</si>
  <si>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</si>
  <si>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</si>
  <si>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</si>
  <si>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</si>
  <si>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</si>
  <si>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</si>
  <si>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</si>
  <si>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</si>
  <si>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</si>
  <si>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</si>
  <si>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</si>
  <si>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</si>
  <si>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</si>
  <si>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2019年“三公”经费预算数</t>
  </si>
  <si>
    <t>2020年</t>
  </si>
  <si>
    <t>2021年</t>
  </si>
  <si>
    <t>单位名称：中国共产党焦作市中站区委员会统战部</t>
    <phoneticPr fontId="2" type="noConversion"/>
  </si>
  <si>
    <t xml:space="preserve">  统战事务</t>
  </si>
  <si>
    <t xml:space="preserve">    行政运行（统战事务）</t>
  </si>
  <si>
    <t>34</t>
  </si>
  <si>
    <t xml:space="preserve">      政治特别费</t>
  </si>
  <si>
    <t xml:space="preserve">    一般行政管理事务（统战事务）</t>
  </si>
  <si>
    <t xml:space="preserve">      慰问统战代表人士</t>
  </si>
  <si>
    <t xml:space="preserve">      统一战线“一县一品牌”创建工作</t>
  </si>
  <si>
    <t xml:space="preserve">    机关服务（统战事务）</t>
  </si>
  <si>
    <t xml:space="preserve">      “三下乡”活动</t>
  </si>
  <si>
    <t xml:space="preserve">    华侨事务</t>
  </si>
  <si>
    <t xml:space="preserve">      侨务工作</t>
  </si>
  <si>
    <t xml:space="preserve">    其他统战事务支出</t>
  </si>
  <si>
    <t xml:space="preserve">      “统战文化同心大讲堂”活动</t>
  </si>
  <si>
    <t xml:space="preserve">      统战对外宣传暨调研工作</t>
  </si>
  <si>
    <t xml:space="preserve">      新社会阶层人士统战工作费用</t>
  </si>
  <si>
    <t>单位名称：中国共产党焦作市中站区委员会统战部</t>
    <phoneticPr fontId="2" type="noConversion"/>
  </si>
  <si>
    <t xml:space="preserve">  34</t>
  </si>
  <si>
    <t xml:space="preserve">  99</t>
  </si>
  <si>
    <t>单位名称：中国共产党焦作市中站区委员会统战部</t>
    <phoneticPr fontId="2" type="noConversion"/>
  </si>
  <si>
    <t>单位名称：中国共产党焦作市中站区委员会统战部</t>
    <phoneticPr fontId="2" type="noConversion"/>
  </si>
  <si>
    <t>单位名称：中国共产党焦作市中站区委员会统战部</t>
    <phoneticPr fontId="2" type="noConversion"/>
  </si>
  <si>
    <t>单位名称：中国共产党焦作市中站区委员会统战部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</si>
</sst>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9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224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260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63.35</v>
      </c>
      <c r="C4" s="76" t="s">
        <v>4</v>
      </c>
      <c r="D4" s="21">
        <v>46.35</v>
      </c>
    </row>
    <row r="5" spans="1:10" s="77" customFormat="1" ht="23.25" customHeight="1">
      <c r="A5" s="75" t="s">
        <v>225</v>
      </c>
      <c r="B5" s="22">
        <v>63.35</v>
      </c>
      <c r="C5" s="76" t="s">
        <v>226</v>
      </c>
      <c r="D5" s="21">
        <v>41.62</v>
      </c>
    </row>
    <row r="6" spans="1:10" s="77" customFormat="1" ht="23.25" customHeight="1">
      <c r="A6" s="75" t="s">
        <v>227</v>
      </c>
      <c r="B6" s="23">
        <v>0</v>
      </c>
      <c r="C6" s="78" t="s">
        <v>228</v>
      </c>
      <c r="D6" s="21">
        <v>4.7300000000000004</v>
      </c>
    </row>
    <row r="7" spans="1:10" s="77" customFormat="1" ht="23.25" customHeight="1">
      <c r="A7" s="75" t="s">
        <v>229</v>
      </c>
      <c r="B7" s="20">
        <v>0</v>
      </c>
      <c r="C7" s="78" t="s">
        <v>5</v>
      </c>
      <c r="D7" s="21">
        <v>17</v>
      </c>
    </row>
    <row r="8" spans="1:10" s="77" customFormat="1" ht="23.25" customHeight="1">
      <c r="A8" s="75" t="s">
        <v>230</v>
      </c>
      <c r="B8" s="22">
        <v>0</v>
      </c>
      <c r="C8" s="76"/>
      <c r="D8" s="24"/>
    </row>
    <row r="9" spans="1:10" s="77" customFormat="1" ht="23.25" customHeight="1">
      <c r="A9" s="79" t="s">
        <v>231</v>
      </c>
      <c r="B9" s="25">
        <v>0</v>
      </c>
      <c r="C9" s="78"/>
      <c r="D9" s="26"/>
    </row>
    <row r="10" spans="1:10" s="77" customFormat="1" ht="23.25" customHeight="1">
      <c r="A10" s="80" t="s">
        <v>232</v>
      </c>
      <c r="B10" s="23">
        <v>0</v>
      </c>
      <c r="C10" s="81"/>
      <c r="D10" s="27"/>
    </row>
    <row r="11" spans="1:10" s="77" customFormat="1" ht="19.350000000000001" customHeight="1">
      <c r="A11" s="83" t="s">
        <v>233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63.35</v>
      </c>
      <c r="C15" s="92" t="s">
        <v>7</v>
      </c>
      <c r="D15" s="21">
        <v>63.35</v>
      </c>
    </row>
    <row r="16" spans="1:10" s="77" customFormat="1" ht="20.100000000000001" customHeight="1">
      <c r="A16" s="93" t="s">
        <v>234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235</v>
      </c>
      <c r="B17" s="25">
        <v>0</v>
      </c>
      <c r="C17" s="94" t="s">
        <v>235</v>
      </c>
      <c r="D17" s="29">
        <v>0</v>
      </c>
    </row>
    <row r="18" spans="1:10" s="77" customFormat="1" ht="20.100000000000001" customHeight="1">
      <c r="A18" s="93" t="s">
        <v>236</v>
      </c>
      <c r="B18" s="25">
        <v>0</v>
      </c>
      <c r="C18" s="94" t="s">
        <v>236</v>
      </c>
      <c r="D18" s="28">
        <v>0</v>
      </c>
    </row>
    <row r="19" spans="1:10" s="77" customFormat="1" ht="20.100000000000001" customHeight="1">
      <c r="A19" s="30" t="s">
        <v>11</v>
      </c>
      <c r="B19" s="25">
        <v>63.35</v>
      </c>
      <c r="C19" s="95" t="s">
        <v>12</v>
      </c>
      <c r="D19" s="31">
        <v>63.35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ColWidth="9"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58" t="s">
        <v>106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0" ht="20.100000000000001" customHeight="1">
      <c r="A2" s="65" t="s">
        <v>281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59" t="s">
        <v>76</v>
      </c>
      <c r="R2" s="259"/>
      <c r="S2" s="259"/>
      <c r="T2" s="259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5" customFormat="1" ht="60" customHeight="1">
      <c r="A7" s="257"/>
      <c r="B7" s="260" t="s">
        <v>46</v>
      </c>
      <c r="C7" s="260"/>
      <c r="D7" s="260"/>
      <c r="E7" s="260"/>
      <c r="F7" s="260"/>
      <c r="G7" s="260"/>
      <c r="H7" s="56" t="s">
        <v>47</v>
      </c>
      <c r="I7" s="56"/>
      <c r="J7" s="260" t="s">
        <v>48</v>
      </c>
      <c r="K7" s="260"/>
      <c r="L7" s="260"/>
      <c r="M7" s="260"/>
      <c r="N7" s="260"/>
      <c r="O7" s="260"/>
      <c r="P7" s="260"/>
      <c r="Q7" s="56" t="s">
        <v>49</v>
      </c>
      <c r="R7" s="264">
        <v>0</v>
      </c>
      <c r="S7" s="265"/>
      <c r="T7" s="266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258</v>
      </c>
      <c r="K8" s="257"/>
      <c r="L8" s="257"/>
      <c r="M8" s="257"/>
      <c r="N8" s="257"/>
      <c r="O8" s="257"/>
      <c r="P8" s="257"/>
      <c r="Q8" s="180" t="s">
        <v>259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2" t="s">
        <v>73</v>
      </c>
      <c r="B22" s="262"/>
      <c r="C22" s="262"/>
      <c r="D22" s="262"/>
      <c r="E22" s="262"/>
      <c r="F22" s="262"/>
      <c r="G22" s="262"/>
      <c r="H22" s="263" t="s">
        <v>74</v>
      </c>
      <c r="I22" s="263"/>
      <c r="J22" s="261"/>
      <c r="K22" s="261"/>
      <c r="L22" s="261" t="s">
        <v>75</v>
      </c>
      <c r="M22" s="261"/>
      <c r="N22" s="261"/>
      <c r="O22" s="261"/>
      <c r="P22" s="261"/>
      <c r="Q22" s="261"/>
      <c r="R22" s="261"/>
      <c r="S22" s="261"/>
      <c r="T22" s="261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7:G17"/>
    <mergeCell ref="H17:O17"/>
    <mergeCell ref="B12:C21"/>
    <mergeCell ref="D12:E12"/>
    <mergeCell ref="F21:G21"/>
    <mergeCell ref="H15:O15"/>
    <mergeCell ref="P13:T13"/>
    <mergeCell ref="F14:G14"/>
    <mergeCell ref="H14:O14"/>
    <mergeCell ref="P14:T14"/>
    <mergeCell ref="F15:G15"/>
    <mergeCell ref="N7:P7"/>
    <mergeCell ref="R7:T7"/>
    <mergeCell ref="B8:G8"/>
    <mergeCell ref="B11:G11"/>
    <mergeCell ref="H11:T11"/>
    <mergeCell ref="J7:M7"/>
    <mergeCell ref="B9:G9"/>
    <mergeCell ref="H9:T9"/>
    <mergeCell ref="H10:T10"/>
    <mergeCell ref="B10:G10"/>
    <mergeCell ref="P22:T22"/>
    <mergeCell ref="A22:G22"/>
    <mergeCell ref="H22:I22"/>
    <mergeCell ref="J22:K22"/>
    <mergeCell ref="L22:O22"/>
    <mergeCell ref="P15:T15"/>
    <mergeCell ref="P16:T16"/>
    <mergeCell ref="D21:E21"/>
    <mergeCell ref="P17:T17"/>
    <mergeCell ref="F18:G18"/>
    <mergeCell ref="P20:T20"/>
    <mergeCell ref="P21:T21"/>
    <mergeCell ref="D17:E20"/>
    <mergeCell ref="D13:E16"/>
    <mergeCell ref="F13:G13"/>
    <mergeCell ref="H13:O13"/>
    <mergeCell ref="H18:O18"/>
    <mergeCell ref="P18:T18"/>
    <mergeCell ref="H19:O19"/>
    <mergeCell ref="P19:T19"/>
    <mergeCell ref="H21:O21"/>
    <mergeCell ref="A5:A10"/>
    <mergeCell ref="J8:M8"/>
    <mergeCell ref="N8:P8"/>
    <mergeCell ref="F12:G12"/>
    <mergeCell ref="H12:O12"/>
    <mergeCell ref="P12:T12"/>
    <mergeCell ref="J6:M6"/>
    <mergeCell ref="N6:T6"/>
    <mergeCell ref="R8:T8"/>
    <mergeCell ref="B5:G5"/>
    <mergeCell ref="H5:I5"/>
    <mergeCell ref="J5:M5"/>
    <mergeCell ref="B7:G7"/>
    <mergeCell ref="N5:T5"/>
    <mergeCell ref="B6:G6"/>
    <mergeCell ref="H6:I6"/>
    <mergeCell ref="H4:I4"/>
    <mergeCell ref="J4:M4"/>
    <mergeCell ref="N4:T4"/>
    <mergeCell ref="A1:T1"/>
    <mergeCell ref="A3:G3"/>
    <mergeCell ref="H3:T3"/>
    <mergeCell ref="Q2:T2"/>
    <mergeCell ref="A4:G4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282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40" workbookViewId="0">
      <selection activeCell="A51" sqref="A51:XFD51"/>
    </sheetView>
  </sheetViews>
  <sheetFormatPr defaultColWidth="9"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7" t="s">
        <v>237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2" s="14" customFormat="1" ht="20.100000000000001" customHeight="1">
      <c r="A2" s="206" t="s">
        <v>276</v>
      </c>
      <c r="B2" s="206"/>
      <c r="C2" s="206"/>
      <c r="D2" s="20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199" t="s">
        <v>13</v>
      </c>
      <c r="B3" s="199"/>
      <c r="C3" s="199"/>
      <c r="D3" s="208" t="s">
        <v>238</v>
      </c>
      <c r="E3" s="200" t="s">
        <v>14</v>
      </c>
      <c r="F3" s="201" t="s">
        <v>15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3"/>
      <c r="R3" s="200" t="s">
        <v>16</v>
      </c>
      <c r="S3" s="200"/>
      <c r="T3" s="200" t="s">
        <v>239</v>
      </c>
      <c r="U3" s="200" t="s">
        <v>49</v>
      </c>
      <c r="V3" s="200" t="s">
        <v>17</v>
      </c>
    </row>
    <row r="4" spans="1:22" s="14" customFormat="1" ht="20.100000000000001" customHeight="1">
      <c r="A4" s="199"/>
      <c r="B4" s="199"/>
      <c r="C4" s="199"/>
      <c r="D4" s="208"/>
      <c r="E4" s="200"/>
      <c r="F4" s="200" t="s">
        <v>18</v>
      </c>
      <c r="G4" s="201" t="s">
        <v>240</v>
      </c>
      <c r="H4" s="202"/>
      <c r="I4" s="203"/>
      <c r="J4" s="201" t="s">
        <v>241</v>
      </c>
      <c r="K4" s="202"/>
      <c r="L4" s="202"/>
      <c r="M4" s="202"/>
      <c r="N4" s="202"/>
      <c r="O4" s="203"/>
      <c r="P4" s="200" t="s">
        <v>19</v>
      </c>
      <c r="Q4" s="200" t="s">
        <v>20</v>
      </c>
      <c r="R4" s="200" t="s">
        <v>21</v>
      </c>
      <c r="S4" s="200" t="s">
        <v>22</v>
      </c>
      <c r="T4" s="200"/>
      <c r="U4" s="200"/>
      <c r="V4" s="200"/>
    </row>
    <row r="5" spans="1:22" s="14" customFormat="1" ht="20.100000000000001" customHeight="1">
      <c r="A5" s="208" t="s">
        <v>23</v>
      </c>
      <c r="B5" s="208" t="s">
        <v>24</v>
      </c>
      <c r="C5" s="208" t="s">
        <v>25</v>
      </c>
      <c r="D5" s="208"/>
      <c r="E5" s="200"/>
      <c r="F5" s="200"/>
      <c r="G5" s="204" t="s">
        <v>242</v>
      </c>
      <c r="H5" s="204" t="s">
        <v>243</v>
      </c>
      <c r="I5" s="204" t="s">
        <v>244</v>
      </c>
      <c r="J5" s="200" t="s">
        <v>245</v>
      </c>
      <c r="K5" s="200" t="s">
        <v>26</v>
      </c>
      <c r="L5" s="200" t="s">
        <v>27</v>
      </c>
      <c r="M5" s="200" t="s">
        <v>28</v>
      </c>
      <c r="N5" s="200" t="s">
        <v>29</v>
      </c>
      <c r="O5" s="200" t="s">
        <v>246</v>
      </c>
      <c r="P5" s="200"/>
      <c r="Q5" s="200"/>
      <c r="R5" s="200"/>
      <c r="S5" s="200"/>
      <c r="T5" s="200"/>
      <c r="U5" s="200"/>
      <c r="V5" s="200"/>
    </row>
    <row r="6" spans="1:22" s="14" customFormat="1" ht="30" customHeight="1">
      <c r="A6" s="208"/>
      <c r="B6" s="208"/>
      <c r="C6" s="208"/>
      <c r="D6" s="208"/>
      <c r="E6" s="200"/>
      <c r="F6" s="200"/>
      <c r="G6" s="205"/>
      <c r="H6" s="205"/>
      <c r="I6" s="205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E9+E36+E47+E51</f>
        <v>63.349999999999994</v>
      </c>
      <c r="F8" s="36">
        <f t="shared" si="0"/>
        <v>63.349999999999994</v>
      </c>
      <c r="G8" s="37">
        <f t="shared" si="0"/>
        <v>63.349999999999994</v>
      </c>
      <c r="H8" s="37">
        <f t="shared" si="0"/>
        <v>63.349999999999994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</f>
        <v>54.819999999999993</v>
      </c>
      <c r="F9" s="36">
        <f t="shared" si="1"/>
        <v>54.819999999999993</v>
      </c>
      <c r="G9" s="37">
        <f t="shared" si="1"/>
        <v>54.819999999999993</v>
      </c>
      <c r="H9" s="37">
        <f t="shared" si="1"/>
        <v>54.819999999999993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261</v>
      </c>
      <c r="E10" s="36">
        <f t="shared" ref="E10:V10" si="2">E11+E25+E28+E30+E32</f>
        <v>54.819999999999993</v>
      </c>
      <c r="F10" s="36">
        <f t="shared" si="2"/>
        <v>54.819999999999993</v>
      </c>
      <c r="G10" s="37">
        <f t="shared" si="2"/>
        <v>54.819999999999993</v>
      </c>
      <c r="H10" s="37">
        <f t="shared" si="2"/>
        <v>54.819999999999993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262</v>
      </c>
      <c r="E11" s="36">
        <f t="shared" ref="E11:V11" si="3">SUM(E12:E24)</f>
        <v>42.819999999999993</v>
      </c>
      <c r="F11" s="36">
        <f t="shared" si="3"/>
        <v>42.819999999999993</v>
      </c>
      <c r="G11" s="37">
        <f t="shared" si="3"/>
        <v>42.819999999999993</v>
      </c>
      <c r="H11" s="37">
        <f t="shared" si="3"/>
        <v>42.819999999999993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109</v>
      </c>
      <c r="B12" s="33" t="s">
        <v>263</v>
      </c>
      <c r="C12" s="33" t="s">
        <v>112</v>
      </c>
      <c r="D12" s="34" t="s">
        <v>113</v>
      </c>
      <c r="E12" s="36">
        <v>20.86</v>
      </c>
      <c r="F12" s="36">
        <v>20.86</v>
      </c>
      <c r="G12" s="37">
        <v>20.86</v>
      </c>
      <c r="H12" s="37">
        <v>20.86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109</v>
      </c>
      <c r="B13" s="33" t="s">
        <v>263</v>
      </c>
      <c r="C13" s="33" t="s">
        <v>112</v>
      </c>
      <c r="D13" s="34" t="s">
        <v>114</v>
      </c>
      <c r="E13" s="36">
        <v>1.74</v>
      </c>
      <c r="F13" s="36">
        <v>1.74</v>
      </c>
      <c r="G13" s="37">
        <v>1.74</v>
      </c>
      <c r="H13" s="37">
        <v>1.74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109</v>
      </c>
      <c r="B14" s="33" t="s">
        <v>263</v>
      </c>
      <c r="C14" s="33" t="s">
        <v>112</v>
      </c>
      <c r="D14" s="34" t="s">
        <v>115</v>
      </c>
      <c r="E14" s="36">
        <v>0.61</v>
      </c>
      <c r="F14" s="36">
        <v>0.61</v>
      </c>
      <c r="G14" s="37">
        <v>0.61</v>
      </c>
      <c r="H14" s="37">
        <v>0.61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109</v>
      </c>
      <c r="B15" s="33" t="s">
        <v>263</v>
      </c>
      <c r="C15" s="33" t="s">
        <v>112</v>
      </c>
      <c r="D15" s="34" t="s">
        <v>116</v>
      </c>
      <c r="E15" s="36">
        <v>1.74</v>
      </c>
      <c r="F15" s="36">
        <v>1.74</v>
      </c>
      <c r="G15" s="37">
        <v>1.74</v>
      </c>
      <c r="H15" s="37">
        <v>1.74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109</v>
      </c>
      <c r="B16" s="33" t="s">
        <v>263</v>
      </c>
      <c r="C16" s="33" t="s">
        <v>112</v>
      </c>
      <c r="D16" s="34" t="s">
        <v>117</v>
      </c>
      <c r="E16" s="36">
        <v>4.32</v>
      </c>
      <c r="F16" s="36">
        <v>4.32</v>
      </c>
      <c r="G16" s="37">
        <v>4.32</v>
      </c>
      <c r="H16" s="37">
        <v>4.32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109</v>
      </c>
      <c r="B17" s="33" t="s">
        <v>263</v>
      </c>
      <c r="C17" s="33" t="s">
        <v>112</v>
      </c>
      <c r="D17" s="34" t="s">
        <v>118</v>
      </c>
      <c r="E17" s="36">
        <v>0.76</v>
      </c>
      <c r="F17" s="36">
        <v>0.76</v>
      </c>
      <c r="G17" s="37">
        <v>0.76</v>
      </c>
      <c r="H17" s="37">
        <v>0.76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109</v>
      </c>
      <c r="B18" s="33" t="s">
        <v>263</v>
      </c>
      <c r="C18" s="33" t="s">
        <v>112</v>
      </c>
      <c r="D18" s="34" t="s">
        <v>119</v>
      </c>
      <c r="E18" s="36">
        <v>1.81</v>
      </c>
      <c r="F18" s="36">
        <v>1.81</v>
      </c>
      <c r="G18" s="37">
        <v>1.81</v>
      </c>
      <c r="H18" s="37">
        <v>1.81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109</v>
      </c>
      <c r="B19" s="33" t="s">
        <v>263</v>
      </c>
      <c r="C19" s="33" t="s">
        <v>112</v>
      </c>
      <c r="D19" s="34" t="s">
        <v>120</v>
      </c>
      <c r="E19" s="36">
        <v>0.83</v>
      </c>
      <c r="F19" s="36">
        <v>0.83</v>
      </c>
      <c r="G19" s="37">
        <v>0.83</v>
      </c>
      <c r="H19" s="37">
        <v>0.83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109</v>
      </c>
      <c r="B20" s="33" t="s">
        <v>263</v>
      </c>
      <c r="C20" s="33" t="s">
        <v>112</v>
      </c>
      <c r="D20" s="34" t="s">
        <v>121</v>
      </c>
      <c r="E20" s="36">
        <v>0.42</v>
      </c>
      <c r="F20" s="36">
        <v>0.42</v>
      </c>
      <c r="G20" s="37">
        <v>0.42</v>
      </c>
      <c r="H20" s="37">
        <v>0.42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109</v>
      </c>
      <c r="B21" s="33" t="s">
        <v>263</v>
      </c>
      <c r="C21" s="33" t="s">
        <v>112</v>
      </c>
      <c r="D21" s="34" t="s">
        <v>122</v>
      </c>
      <c r="E21" s="36">
        <v>1.17</v>
      </c>
      <c r="F21" s="36">
        <v>1.17</v>
      </c>
      <c r="G21" s="37">
        <v>1.17</v>
      </c>
      <c r="H21" s="37">
        <v>1.17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109</v>
      </c>
      <c r="B22" s="33" t="s">
        <v>263</v>
      </c>
      <c r="C22" s="33" t="s">
        <v>112</v>
      </c>
      <c r="D22" s="34" t="s">
        <v>123</v>
      </c>
      <c r="E22" s="36">
        <v>0.76</v>
      </c>
      <c r="F22" s="36">
        <v>0.76</v>
      </c>
      <c r="G22" s="37">
        <v>0.76</v>
      </c>
      <c r="H22" s="37">
        <v>0.76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109</v>
      </c>
      <c r="B23" s="33" t="s">
        <v>263</v>
      </c>
      <c r="C23" s="33" t="s">
        <v>112</v>
      </c>
      <c r="D23" s="34" t="s">
        <v>124</v>
      </c>
      <c r="E23" s="36">
        <v>2.8</v>
      </c>
      <c r="F23" s="36">
        <v>2.8</v>
      </c>
      <c r="G23" s="37">
        <v>2.8</v>
      </c>
      <c r="H23" s="37">
        <v>2.8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109</v>
      </c>
      <c r="B24" s="33" t="s">
        <v>263</v>
      </c>
      <c r="C24" s="33" t="s">
        <v>112</v>
      </c>
      <c r="D24" s="34" t="s">
        <v>264</v>
      </c>
      <c r="E24" s="36">
        <v>5</v>
      </c>
      <c r="F24" s="36">
        <v>5</v>
      </c>
      <c r="G24" s="37">
        <v>5</v>
      </c>
      <c r="H24" s="37">
        <v>5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265</v>
      </c>
      <c r="E25" s="36">
        <f t="shared" ref="E25:V25" si="4">SUM(E26:E27)</f>
        <v>4</v>
      </c>
      <c r="F25" s="36">
        <f t="shared" si="4"/>
        <v>4</v>
      </c>
      <c r="G25" s="37">
        <f t="shared" si="4"/>
        <v>4</v>
      </c>
      <c r="H25" s="37">
        <f t="shared" si="4"/>
        <v>4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 t="s">
        <v>109</v>
      </c>
      <c r="B26" s="33" t="s">
        <v>263</v>
      </c>
      <c r="C26" s="33" t="s">
        <v>125</v>
      </c>
      <c r="D26" s="34" t="s">
        <v>266</v>
      </c>
      <c r="E26" s="36">
        <v>1</v>
      </c>
      <c r="F26" s="36">
        <v>1</v>
      </c>
      <c r="G26" s="37">
        <v>1</v>
      </c>
      <c r="H26" s="37">
        <v>1</v>
      </c>
      <c r="I26" s="37">
        <v>0</v>
      </c>
      <c r="J26" s="37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ht="20.100000000000001" customHeight="1">
      <c r="A27" s="33" t="s">
        <v>109</v>
      </c>
      <c r="B27" s="33" t="s">
        <v>263</v>
      </c>
      <c r="C27" s="33" t="s">
        <v>125</v>
      </c>
      <c r="D27" s="34" t="s">
        <v>267</v>
      </c>
      <c r="E27" s="36">
        <v>3</v>
      </c>
      <c r="F27" s="36">
        <v>3</v>
      </c>
      <c r="G27" s="37">
        <v>3</v>
      </c>
      <c r="H27" s="37">
        <v>3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/>
      <c r="B28" s="33"/>
      <c r="C28" s="33"/>
      <c r="D28" s="34" t="s">
        <v>268</v>
      </c>
      <c r="E28" s="36">
        <f t="shared" ref="E28:V28" si="5">E29</f>
        <v>1</v>
      </c>
      <c r="F28" s="36">
        <f t="shared" si="5"/>
        <v>1</v>
      </c>
      <c r="G28" s="37">
        <f t="shared" si="5"/>
        <v>1</v>
      </c>
      <c r="H28" s="37">
        <f t="shared" si="5"/>
        <v>1</v>
      </c>
      <c r="I28" s="37">
        <f t="shared" si="5"/>
        <v>0</v>
      </c>
      <c r="J28" s="37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36">
        <f t="shared" si="5"/>
        <v>0</v>
      </c>
      <c r="R28" s="36">
        <f t="shared" si="5"/>
        <v>0</v>
      </c>
      <c r="S28" s="36">
        <f t="shared" si="5"/>
        <v>0</v>
      </c>
      <c r="T28" s="36">
        <f t="shared" si="5"/>
        <v>0</v>
      </c>
      <c r="U28" s="36">
        <f t="shared" si="5"/>
        <v>0</v>
      </c>
      <c r="V28" s="37">
        <f t="shared" si="5"/>
        <v>0</v>
      </c>
    </row>
    <row r="29" spans="1:22" ht="20.100000000000001" customHeight="1">
      <c r="A29" s="33" t="s">
        <v>109</v>
      </c>
      <c r="B29" s="33" t="s">
        <v>263</v>
      </c>
      <c r="C29" s="33" t="s">
        <v>138</v>
      </c>
      <c r="D29" s="34" t="s">
        <v>269</v>
      </c>
      <c r="E29" s="36">
        <v>1</v>
      </c>
      <c r="F29" s="36">
        <v>1</v>
      </c>
      <c r="G29" s="37">
        <v>1</v>
      </c>
      <c r="H29" s="37">
        <v>1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/>
      <c r="B30" s="33"/>
      <c r="C30" s="33"/>
      <c r="D30" s="34" t="s">
        <v>270</v>
      </c>
      <c r="E30" s="36">
        <f t="shared" ref="E30:V30" si="6">E31</f>
        <v>1</v>
      </c>
      <c r="F30" s="36">
        <f t="shared" si="6"/>
        <v>1</v>
      </c>
      <c r="G30" s="37">
        <f t="shared" si="6"/>
        <v>1</v>
      </c>
      <c r="H30" s="37">
        <f t="shared" si="6"/>
        <v>1</v>
      </c>
      <c r="I30" s="37">
        <f t="shared" si="6"/>
        <v>0</v>
      </c>
      <c r="J30" s="37">
        <f t="shared" si="6"/>
        <v>0</v>
      </c>
      <c r="K30" s="36">
        <f t="shared" si="6"/>
        <v>0</v>
      </c>
      <c r="L30" s="36">
        <f t="shared" si="6"/>
        <v>0</v>
      </c>
      <c r="M30" s="36">
        <f t="shared" si="6"/>
        <v>0</v>
      </c>
      <c r="N30" s="36">
        <f t="shared" si="6"/>
        <v>0</v>
      </c>
      <c r="O30" s="36">
        <f t="shared" si="6"/>
        <v>0</v>
      </c>
      <c r="P30" s="36">
        <f t="shared" si="6"/>
        <v>0</v>
      </c>
      <c r="Q30" s="36">
        <f t="shared" si="6"/>
        <v>0</v>
      </c>
      <c r="R30" s="36">
        <f t="shared" si="6"/>
        <v>0</v>
      </c>
      <c r="S30" s="36">
        <f t="shared" si="6"/>
        <v>0</v>
      </c>
      <c r="T30" s="36">
        <f t="shared" si="6"/>
        <v>0</v>
      </c>
      <c r="U30" s="36">
        <f t="shared" si="6"/>
        <v>0</v>
      </c>
      <c r="V30" s="37">
        <f t="shared" si="6"/>
        <v>0</v>
      </c>
    </row>
    <row r="31" spans="1:22" ht="20.100000000000001" customHeight="1">
      <c r="A31" s="33" t="s">
        <v>109</v>
      </c>
      <c r="B31" s="33" t="s">
        <v>263</v>
      </c>
      <c r="C31" s="33" t="s">
        <v>111</v>
      </c>
      <c r="D31" s="34" t="s">
        <v>271</v>
      </c>
      <c r="E31" s="36">
        <v>1</v>
      </c>
      <c r="F31" s="36">
        <v>1</v>
      </c>
      <c r="G31" s="37">
        <v>1</v>
      </c>
      <c r="H31" s="37">
        <v>1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/>
      <c r="B32" s="33"/>
      <c r="C32" s="33"/>
      <c r="D32" s="34" t="s">
        <v>272</v>
      </c>
      <c r="E32" s="36">
        <f t="shared" ref="E32:V32" si="7">SUM(E33:E35)</f>
        <v>6</v>
      </c>
      <c r="F32" s="36">
        <f t="shared" si="7"/>
        <v>6</v>
      </c>
      <c r="G32" s="37">
        <f t="shared" si="7"/>
        <v>6</v>
      </c>
      <c r="H32" s="37">
        <f t="shared" si="7"/>
        <v>6</v>
      </c>
      <c r="I32" s="37">
        <f t="shared" si="7"/>
        <v>0</v>
      </c>
      <c r="J32" s="37">
        <f t="shared" si="7"/>
        <v>0</v>
      </c>
      <c r="K32" s="36">
        <f t="shared" si="7"/>
        <v>0</v>
      </c>
      <c r="L32" s="36">
        <f t="shared" si="7"/>
        <v>0</v>
      </c>
      <c r="M32" s="36">
        <f t="shared" si="7"/>
        <v>0</v>
      </c>
      <c r="N32" s="36">
        <f t="shared" si="7"/>
        <v>0</v>
      </c>
      <c r="O32" s="36">
        <f t="shared" si="7"/>
        <v>0</v>
      </c>
      <c r="P32" s="36">
        <f t="shared" si="7"/>
        <v>0</v>
      </c>
      <c r="Q32" s="36">
        <f t="shared" si="7"/>
        <v>0</v>
      </c>
      <c r="R32" s="36">
        <f t="shared" si="7"/>
        <v>0</v>
      </c>
      <c r="S32" s="36">
        <f t="shared" si="7"/>
        <v>0</v>
      </c>
      <c r="T32" s="36">
        <f t="shared" si="7"/>
        <v>0</v>
      </c>
      <c r="U32" s="36">
        <f t="shared" si="7"/>
        <v>0</v>
      </c>
      <c r="V32" s="37">
        <f t="shared" si="7"/>
        <v>0</v>
      </c>
    </row>
    <row r="33" spans="1:22" ht="20.100000000000001" customHeight="1">
      <c r="A33" s="33" t="s">
        <v>109</v>
      </c>
      <c r="B33" s="33" t="s">
        <v>263</v>
      </c>
      <c r="C33" s="33" t="s">
        <v>191</v>
      </c>
      <c r="D33" s="34" t="s">
        <v>273</v>
      </c>
      <c r="E33" s="36">
        <v>2</v>
      </c>
      <c r="F33" s="36">
        <v>2</v>
      </c>
      <c r="G33" s="37">
        <v>2</v>
      </c>
      <c r="H33" s="37">
        <v>2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109</v>
      </c>
      <c r="B34" s="33" t="s">
        <v>263</v>
      </c>
      <c r="C34" s="33" t="s">
        <v>191</v>
      </c>
      <c r="D34" s="34" t="s">
        <v>274</v>
      </c>
      <c r="E34" s="36">
        <v>2</v>
      </c>
      <c r="F34" s="36">
        <v>2</v>
      </c>
      <c r="G34" s="37">
        <v>2</v>
      </c>
      <c r="H34" s="37">
        <v>2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109</v>
      </c>
      <c r="B35" s="33" t="s">
        <v>263</v>
      </c>
      <c r="C35" s="33" t="s">
        <v>191</v>
      </c>
      <c r="D35" s="34" t="s">
        <v>275</v>
      </c>
      <c r="E35" s="36">
        <v>2</v>
      </c>
      <c r="F35" s="36">
        <v>2</v>
      </c>
      <c r="G35" s="37">
        <v>2</v>
      </c>
      <c r="H35" s="37">
        <v>2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/>
      <c r="B36" s="33"/>
      <c r="C36" s="33"/>
      <c r="D36" s="34" t="s">
        <v>126</v>
      </c>
      <c r="E36" s="36">
        <f t="shared" ref="E36:V36" si="8">E37+E40</f>
        <v>4.57</v>
      </c>
      <c r="F36" s="36">
        <f t="shared" si="8"/>
        <v>4.57</v>
      </c>
      <c r="G36" s="37">
        <f t="shared" si="8"/>
        <v>4.57</v>
      </c>
      <c r="H36" s="37">
        <f t="shared" si="8"/>
        <v>4.57</v>
      </c>
      <c r="I36" s="37">
        <f t="shared" si="8"/>
        <v>0</v>
      </c>
      <c r="J36" s="37">
        <f t="shared" si="8"/>
        <v>0</v>
      </c>
      <c r="K36" s="36">
        <f t="shared" si="8"/>
        <v>0</v>
      </c>
      <c r="L36" s="36">
        <f t="shared" si="8"/>
        <v>0</v>
      </c>
      <c r="M36" s="36">
        <f t="shared" si="8"/>
        <v>0</v>
      </c>
      <c r="N36" s="36">
        <f t="shared" si="8"/>
        <v>0</v>
      </c>
      <c r="O36" s="36">
        <f t="shared" si="8"/>
        <v>0</v>
      </c>
      <c r="P36" s="36">
        <f t="shared" si="8"/>
        <v>0</v>
      </c>
      <c r="Q36" s="36">
        <f t="shared" si="8"/>
        <v>0</v>
      </c>
      <c r="R36" s="36">
        <f t="shared" si="8"/>
        <v>0</v>
      </c>
      <c r="S36" s="36">
        <f t="shared" si="8"/>
        <v>0</v>
      </c>
      <c r="T36" s="36">
        <f t="shared" si="8"/>
        <v>0</v>
      </c>
      <c r="U36" s="36">
        <f t="shared" si="8"/>
        <v>0</v>
      </c>
      <c r="V36" s="37">
        <f t="shared" si="8"/>
        <v>0</v>
      </c>
    </row>
    <row r="37" spans="1:22" ht="20.100000000000001" customHeight="1">
      <c r="A37" s="33"/>
      <c r="B37" s="33"/>
      <c r="C37" s="33"/>
      <c r="D37" s="34" t="s">
        <v>127</v>
      </c>
      <c r="E37" s="36">
        <f t="shared" ref="E37:N38" si="9">E38</f>
        <v>4.17</v>
      </c>
      <c r="F37" s="36">
        <f t="shared" si="9"/>
        <v>4.17</v>
      </c>
      <c r="G37" s="37">
        <f t="shared" si="9"/>
        <v>4.17</v>
      </c>
      <c r="H37" s="37">
        <f t="shared" si="9"/>
        <v>4.17</v>
      </c>
      <c r="I37" s="37">
        <f t="shared" si="9"/>
        <v>0</v>
      </c>
      <c r="J37" s="37">
        <f t="shared" si="9"/>
        <v>0</v>
      </c>
      <c r="K37" s="36">
        <f t="shared" si="9"/>
        <v>0</v>
      </c>
      <c r="L37" s="36">
        <f t="shared" si="9"/>
        <v>0</v>
      </c>
      <c r="M37" s="36">
        <f t="shared" si="9"/>
        <v>0</v>
      </c>
      <c r="N37" s="36">
        <f t="shared" si="9"/>
        <v>0</v>
      </c>
      <c r="O37" s="36">
        <f t="shared" ref="O37:V38" si="10">O38</f>
        <v>0</v>
      </c>
      <c r="P37" s="36">
        <f t="shared" si="10"/>
        <v>0</v>
      </c>
      <c r="Q37" s="36">
        <f t="shared" si="10"/>
        <v>0</v>
      </c>
      <c r="R37" s="36">
        <f t="shared" si="10"/>
        <v>0</v>
      </c>
      <c r="S37" s="36">
        <f t="shared" si="10"/>
        <v>0</v>
      </c>
      <c r="T37" s="36">
        <f t="shared" si="10"/>
        <v>0</v>
      </c>
      <c r="U37" s="36">
        <f t="shared" si="10"/>
        <v>0</v>
      </c>
      <c r="V37" s="37">
        <f t="shared" si="10"/>
        <v>0</v>
      </c>
    </row>
    <row r="38" spans="1:22" ht="20.100000000000001" customHeight="1">
      <c r="A38" s="33"/>
      <c r="B38" s="33"/>
      <c r="C38" s="33"/>
      <c r="D38" s="34" t="s">
        <v>128</v>
      </c>
      <c r="E38" s="36">
        <f t="shared" si="9"/>
        <v>4.17</v>
      </c>
      <c r="F38" s="36">
        <f t="shared" si="9"/>
        <v>4.17</v>
      </c>
      <c r="G38" s="37">
        <f t="shared" si="9"/>
        <v>4.17</v>
      </c>
      <c r="H38" s="37">
        <f t="shared" si="9"/>
        <v>4.17</v>
      </c>
      <c r="I38" s="37">
        <f t="shared" si="9"/>
        <v>0</v>
      </c>
      <c r="J38" s="37">
        <f t="shared" si="9"/>
        <v>0</v>
      </c>
      <c r="K38" s="36">
        <f t="shared" si="9"/>
        <v>0</v>
      </c>
      <c r="L38" s="36">
        <f t="shared" si="9"/>
        <v>0</v>
      </c>
      <c r="M38" s="36">
        <f t="shared" si="9"/>
        <v>0</v>
      </c>
      <c r="N38" s="36">
        <f t="shared" si="9"/>
        <v>0</v>
      </c>
      <c r="O38" s="36">
        <f t="shared" si="10"/>
        <v>0</v>
      </c>
      <c r="P38" s="36">
        <f t="shared" si="10"/>
        <v>0</v>
      </c>
      <c r="Q38" s="36">
        <f t="shared" si="10"/>
        <v>0</v>
      </c>
      <c r="R38" s="36">
        <f t="shared" si="10"/>
        <v>0</v>
      </c>
      <c r="S38" s="36">
        <f t="shared" si="10"/>
        <v>0</v>
      </c>
      <c r="T38" s="36">
        <f t="shared" si="10"/>
        <v>0</v>
      </c>
      <c r="U38" s="36">
        <f t="shared" si="10"/>
        <v>0</v>
      </c>
      <c r="V38" s="37">
        <f t="shared" si="10"/>
        <v>0</v>
      </c>
    </row>
    <row r="39" spans="1:22" ht="20.100000000000001" customHeight="1">
      <c r="A39" s="33" t="s">
        <v>129</v>
      </c>
      <c r="B39" s="33" t="s">
        <v>111</v>
      </c>
      <c r="C39" s="33" t="s">
        <v>111</v>
      </c>
      <c r="D39" s="34" t="s">
        <v>130</v>
      </c>
      <c r="E39" s="36">
        <v>4.17</v>
      </c>
      <c r="F39" s="36">
        <v>4.17</v>
      </c>
      <c r="G39" s="37">
        <v>4.17</v>
      </c>
      <c r="H39" s="37">
        <v>4.17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131</v>
      </c>
      <c r="E40" s="36">
        <f t="shared" ref="E40:V40" si="11">E41+E43+E45</f>
        <v>0.4</v>
      </c>
      <c r="F40" s="36">
        <f t="shared" si="11"/>
        <v>0.4</v>
      </c>
      <c r="G40" s="37">
        <f t="shared" si="11"/>
        <v>0.4</v>
      </c>
      <c r="H40" s="37">
        <f t="shared" si="11"/>
        <v>0.4</v>
      </c>
      <c r="I40" s="37">
        <f t="shared" si="11"/>
        <v>0</v>
      </c>
      <c r="J40" s="37">
        <f t="shared" si="11"/>
        <v>0</v>
      </c>
      <c r="K40" s="36">
        <f t="shared" si="11"/>
        <v>0</v>
      </c>
      <c r="L40" s="36">
        <f t="shared" si="11"/>
        <v>0</v>
      </c>
      <c r="M40" s="36">
        <f t="shared" si="11"/>
        <v>0</v>
      </c>
      <c r="N40" s="36">
        <f t="shared" si="11"/>
        <v>0</v>
      </c>
      <c r="O40" s="36">
        <f t="shared" si="11"/>
        <v>0</v>
      </c>
      <c r="P40" s="36">
        <f t="shared" si="11"/>
        <v>0</v>
      </c>
      <c r="Q40" s="36">
        <f t="shared" si="11"/>
        <v>0</v>
      </c>
      <c r="R40" s="36">
        <f t="shared" si="11"/>
        <v>0</v>
      </c>
      <c r="S40" s="36">
        <f t="shared" si="11"/>
        <v>0</v>
      </c>
      <c r="T40" s="36">
        <f t="shared" si="11"/>
        <v>0</v>
      </c>
      <c r="U40" s="36">
        <f t="shared" si="11"/>
        <v>0</v>
      </c>
      <c r="V40" s="37">
        <f t="shared" si="11"/>
        <v>0</v>
      </c>
    </row>
    <row r="41" spans="1:22" ht="20.100000000000001" customHeight="1">
      <c r="A41" s="33"/>
      <c r="B41" s="33"/>
      <c r="C41" s="33"/>
      <c r="D41" s="34" t="s">
        <v>132</v>
      </c>
      <c r="E41" s="36">
        <f t="shared" ref="E41:V41" si="12">E42</f>
        <v>0.15</v>
      </c>
      <c r="F41" s="36">
        <f t="shared" si="12"/>
        <v>0.15</v>
      </c>
      <c r="G41" s="37">
        <f t="shared" si="12"/>
        <v>0.15</v>
      </c>
      <c r="H41" s="37">
        <f t="shared" si="12"/>
        <v>0.15</v>
      </c>
      <c r="I41" s="37">
        <f t="shared" si="12"/>
        <v>0</v>
      </c>
      <c r="J41" s="37">
        <f t="shared" si="12"/>
        <v>0</v>
      </c>
      <c r="K41" s="36">
        <f t="shared" si="12"/>
        <v>0</v>
      </c>
      <c r="L41" s="36">
        <f t="shared" si="12"/>
        <v>0</v>
      </c>
      <c r="M41" s="36">
        <f t="shared" si="12"/>
        <v>0</v>
      </c>
      <c r="N41" s="36">
        <f t="shared" si="12"/>
        <v>0</v>
      </c>
      <c r="O41" s="36">
        <f t="shared" si="12"/>
        <v>0</v>
      </c>
      <c r="P41" s="36">
        <f t="shared" si="12"/>
        <v>0</v>
      </c>
      <c r="Q41" s="36">
        <f t="shared" si="12"/>
        <v>0</v>
      </c>
      <c r="R41" s="36">
        <f t="shared" si="12"/>
        <v>0</v>
      </c>
      <c r="S41" s="36">
        <f t="shared" si="12"/>
        <v>0</v>
      </c>
      <c r="T41" s="36">
        <f t="shared" si="12"/>
        <v>0</v>
      </c>
      <c r="U41" s="36">
        <f t="shared" si="12"/>
        <v>0</v>
      </c>
      <c r="V41" s="37">
        <f t="shared" si="12"/>
        <v>0</v>
      </c>
    </row>
    <row r="42" spans="1:22" ht="20.100000000000001" customHeight="1">
      <c r="A42" s="33" t="s">
        <v>129</v>
      </c>
      <c r="B42" s="33" t="s">
        <v>133</v>
      </c>
      <c r="C42" s="33" t="s">
        <v>112</v>
      </c>
      <c r="D42" s="34" t="s">
        <v>134</v>
      </c>
      <c r="E42" s="36">
        <v>0.15</v>
      </c>
      <c r="F42" s="36">
        <v>0.15</v>
      </c>
      <c r="G42" s="37">
        <v>0.15</v>
      </c>
      <c r="H42" s="37">
        <v>0.15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/>
      <c r="B43" s="33"/>
      <c r="C43" s="33"/>
      <c r="D43" s="34" t="s">
        <v>135</v>
      </c>
      <c r="E43" s="36">
        <f t="shared" ref="E43:V43" si="13">E44</f>
        <v>0.15</v>
      </c>
      <c r="F43" s="36">
        <f t="shared" si="13"/>
        <v>0.15</v>
      </c>
      <c r="G43" s="37">
        <f t="shared" si="13"/>
        <v>0.15</v>
      </c>
      <c r="H43" s="37">
        <f t="shared" si="13"/>
        <v>0.15</v>
      </c>
      <c r="I43" s="37">
        <f t="shared" si="13"/>
        <v>0</v>
      </c>
      <c r="J43" s="37">
        <f t="shared" si="13"/>
        <v>0</v>
      </c>
      <c r="K43" s="36">
        <f t="shared" si="13"/>
        <v>0</v>
      </c>
      <c r="L43" s="36">
        <f t="shared" si="13"/>
        <v>0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0</v>
      </c>
      <c r="S43" s="36">
        <f t="shared" si="13"/>
        <v>0</v>
      </c>
      <c r="T43" s="36">
        <f t="shared" si="13"/>
        <v>0</v>
      </c>
      <c r="U43" s="36">
        <f t="shared" si="13"/>
        <v>0</v>
      </c>
      <c r="V43" s="37">
        <f t="shared" si="13"/>
        <v>0</v>
      </c>
    </row>
    <row r="44" spans="1:22" ht="20.100000000000001" customHeight="1">
      <c r="A44" s="33" t="s">
        <v>129</v>
      </c>
      <c r="B44" s="33" t="s">
        <v>133</v>
      </c>
      <c r="C44" s="33" t="s">
        <v>125</v>
      </c>
      <c r="D44" s="34" t="s">
        <v>136</v>
      </c>
      <c r="E44" s="36">
        <v>0.15</v>
      </c>
      <c r="F44" s="36">
        <v>0.15</v>
      </c>
      <c r="G44" s="37">
        <v>0.15</v>
      </c>
      <c r="H44" s="37">
        <v>0.15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/>
      <c r="B45" s="33"/>
      <c r="C45" s="33"/>
      <c r="D45" s="34" t="s">
        <v>137</v>
      </c>
      <c r="E45" s="36">
        <f t="shared" ref="E45:V45" si="14">E46</f>
        <v>0.1</v>
      </c>
      <c r="F45" s="36">
        <f t="shared" si="14"/>
        <v>0.1</v>
      </c>
      <c r="G45" s="37">
        <f t="shared" si="14"/>
        <v>0.1</v>
      </c>
      <c r="H45" s="37">
        <f t="shared" si="14"/>
        <v>0.1</v>
      </c>
      <c r="I45" s="37">
        <f t="shared" si="14"/>
        <v>0</v>
      </c>
      <c r="J45" s="37">
        <f t="shared" si="14"/>
        <v>0</v>
      </c>
      <c r="K45" s="36">
        <f t="shared" si="14"/>
        <v>0</v>
      </c>
      <c r="L45" s="36">
        <f t="shared" si="14"/>
        <v>0</v>
      </c>
      <c r="M45" s="36">
        <f t="shared" si="14"/>
        <v>0</v>
      </c>
      <c r="N45" s="36">
        <f t="shared" si="14"/>
        <v>0</v>
      </c>
      <c r="O45" s="36">
        <f t="shared" si="14"/>
        <v>0</v>
      </c>
      <c r="P45" s="36">
        <f t="shared" si="14"/>
        <v>0</v>
      </c>
      <c r="Q45" s="36">
        <f t="shared" si="14"/>
        <v>0</v>
      </c>
      <c r="R45" s="36">
        <f t="shared" si="14"/>
        <v>0</v>
      </c>
      <c r="S45" s="36">
        <f t="shared" si="14"/>
        <v>0</v>
      </c>
      <c r="T45" s="36">
        <f t="shared" si="14"/>
        <v>0</v>
      </c>
      <c r="U45" s="36">
        <f t="shared" si="14"/>
        <v>0</v>
      </c>
      <c r="V45" s="37">
        <f t="shared" si="14"/>
        <v>0</v>
      </c>
    </row>
    <row r="46" spans="1:22" ht="20.100000000000001" customHeight="1">
      <c r="A46" s="33" t="s">
        <v>129</v>
      </c>
      <c r="B46" s="33" t="s">
        <v>133</v>
      </c>
      <c r="C46" s="33" t="s">
        <v>138</v>
      </c>
      <c r="D46" s="34" t="s">
        <v>139</v>
      </c>
      <c r="E46" s="36">
        <v>0.1</v>
      </c>
      <c r="F46" s="36">
        <v>0.1</v>
      </c>
      <c r="G46" s="37">
        <v>0.1</v>
      </c>
      <c r="H46" s="37">
        <v>0.1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/>
      <c r="B47" s="33"/>
      <c r="C47" s="33"/>
      <c r="D47" s="34" t="s">
        <v>140</v>
      </c>
      <c r="E47" s="36">
        <f t="shared" ref="E47:N49" si="15">E48</f>
        <v>1.46</v>
      </c>
      <c r="F47" s="36">
        <f t="shared" si="15"/>
        <v>1.46</v>
      </c>
      <c r="G47" s="37">
        <f t="shared" si="15"/>
        <v>1.46</v>
      </c>
      <c r="H47" s="37">
        <f t="shared" si="15"/>
        <v>1.46</v>
      </c>
      <c r="I47" s="37">
        <f t="shared" si="15"/>
        <v>0</v>
      </c>
      <c r="J47" s="37">
        <f t="shared" si="15"/>
        <v>0</v>
      </c>
      <c r="K47" s="36">
        <f t="shared" si="15"/>
        <v>0</v>
      </c>
      <c r="L47" s="36">
        <f t="shared" si="15"/>
        <v>0</v>
      </c>
      <c r="M47" s="36">
        <f t="shared" si="15"/>
        <v>0</v>
      </c>
      <c r="N47" s="36">
        <f t="shared" si="15"/>
        <v>0</v>
      </c>
      <c r="O47" s="36">
        <f t="shared" ref="O47:V49" si="16">O48</f>
        <v>0</v>
      </c>
      <c r="P47" s="36">
        <f t="shared" si="16"/>
        <v>0</v>
      </c>
      <c r="Q47" s="36">
        <f t="shared" si="16"/>
        <v>0</v>
      </c>
      <c r="R47" s="36">
        <f t="shared" si="16"/>
        <v>0</v>
      </c>
      <c r="S47" s="36">
        <f t="shared" si="16"/>
        <v>0</v>
      </c>
      <c r="T47" s="36">
        <f t="shared" si="16"/>
        <v>0</v>
      </c>
      <c r="U47" s="36">
        <f t="shared" si="16"/>
        <v>0</v>
      </c>
      <c r="V47" s="37">
        <f t="shared" si="16"/>
        <v>0</v>
      </c>
    </row>
    <row r="48" spans="1:22" ht="20.100000000000001" customHeight="1">
      <c r="A48" s="33"/>
      <c r="B48" s="33"/>
      <c r="C48" s="33"/>
      <c r="D48" s="34" t="s">
        <v>141</v>
      </c>
      <c r="E48" s="36">
        <f t="shared" si="15"/>
        <v>1.46</v>
      </c>
      <c r="F48" s="36">
        <f t="shared" si="15"/>
        <v>1.46</v>
      </c>
      <c r="G48" s="37">
        <f t="shared" si="15"/>
        <v>1.46</v>
      </c>
      <c r="H48" s="37">
        <f t="shared" si="15"/>
        <v>1.46</v>
      </c>
      <c r="I48" s="37">
        <f t="shared" si="15"/>
        <v>0</v>
      </c>
      <c r="J48" s="37">
        <f t="shared" si="15"/>
        <v>0</v>
      </c>
      <c r="K48" s="36">
        <f t="shared" si="15"/>
        <v>0</v>
      </c>
      <c r="L48" s="36">
        <f t="shared" si="15"/>
        <v>0</v>
      </c>
      <c r="M48" s="36">
        <f t="shared" si="15"/>
        <v>0</v>
      </c>
      <c r="N48" s="36">
        <f t="shared" si="15"/>
        <v>0</v>
      </c>
      <c r="O48" s="36">
        <f t="shared" si="16"/>
        <v>0</v>
      </c>
      <c r="P48" s="36">
        <f t="shared" si="16"/>
        <v>0</v>
      </c>
      <c r="Q48" s="36">
        <f t="shared" si="16"/>
        <v>0</v>
      </c>
      <c r="R48" s="36">
        <f t="shared" si="16"/>
        <v>0</v>
      </c>
      <c r="S48" s="36">
        <f t="shared" si="16"/>
        <v>0</v>
      </c>
      <c r="T48" s="36">
        <f t="shared" si="16"/>
        <v>0</v>
      </c>
      <c r="U48" s="36">
        <f t="shared" si="16"/>
        <v>0</v>
      </c>
      <c r="V48" s="37">
        <f t="shared" si="16"/>
        <v>0</v>
      </c>
    </row>
    <row r="49" spans="1:22" ht="20.100000000000001" customHeight="1">
      <c r="A49" s="33"/>
      <c r="B49" s="33"/>
      <c r="C49" s="33"/>
      <c r="D49" s="34" t="s">
        <v>142</v>
      </c>
      <c r="E49" s="36">
        <f t="shared" si="15"/>
        <v>1.46</v>
      </c>
      <c r="F49" s="36">
        <f t="shared" si="15"/>
        <v>1.46</v>
      </c>
      <c r="G49" s="37">
        <f t="shared" si="15"/>
        <v>1.46</v>
      </c>
      <c r="H49" s="37">
        <f t="shared" si="15"/>
        <v>1.46</v>
      </c>
      <c r="I49" s="37">
        <f t="shared" si="15"/>
        <v>0</v>
      </c>
      <c r="J49" s="37">
        <f t="shared" si="15"/>
        <v>0</v>
      </c>
      <c r="K49" s="36">
        <f t="shared" si="15"/>
        <v>0</v>
      </c>
      <c r="L49" s="36">
        <f t="shared" si="15"/>
        <v>0</v>
      </c>
      <c r="M49" s="36">
        <f t="shared" si="15"/>
        <v>0</v>
      </c>
      <c r="N49" s="36">
        <f t="shared" si="15"/>
        <v>0</v>
      </c>
      <c r="O49" s="36">
        <f t="shared" si="16"/>
        <v>0</v>
      </c>
      <c r="P49" s="36">
        <f t="shared" si="16"/>
        <v>0</v>
      </c>
      <c r="Q49" s="36">
        <f t="shared" si="16"/>
        <v>0</v>
      </c>
      <c r="R49" s="36">
        <f t="shared" si="16"/>
        <v>0</v>
      </c>
      <c r="S49" s="36">
        <f t="shared" si="16"/>
        <v>0</v>
      </c>
      <c r="T49" s="36">
        <f t="shared" si="16"/>
        <v>0</v>
      </c>
      <c r="U49" s="36">
        <f t="shared" si="16"/>
        <v>0</v>
      </c>
      <c r="V49" s="37">
        <f t="shared" si="16"/>
        <v>0</v>
      </c>
    </row>
    <row r="50" spans="1:22" ht="20.100000000000001" customHeight="1">
      <c r="A50" s="33" t="s">
        <v>143</v>
      </c>
      <c r="B50" s="33" t="s">
        <v>110</v>
      </c>
      <c r="C50" s="33" t="s">
        <v>112</v>
      </c>
      <c r="D50" s="34" t="s">
        <v>144</v>
      </c>
      <c r="E50" s="36">
        <v>1.46</v>
      </c>
      <c r="F50" s="36">
        <v>1.46</v>
      </c>
      <c r="G50" s="37">
        <v>1.46</v>
      </c>
      <c r="H50" s="37">
        <v>1.46</v>
      </c>
      <c r="I50" s="37">
        <v>0</v>
      </c>
      <c r="J50" s="37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7">
        <v>0</v>
      </c>
    </row>
    <row r="51" spans="1:22" ht="20.100000000000001" customHeight="1">
      <c r="A51" s="33"/>
      <c r="B51" s="33"/>
      <c r="C51" s="33"/>
      <c r="D51" s="34" t="s">
        <v>145</v>
      </c>
      <c r="E51" s="36">
        <f t="shared" ref="E51:N53" si="17">E52</f>
        <v>2.5</v>
      </c>
      <c r="F51" s="36">
        <f t="shared" si="17"/>
        <v>2.5</v>
      </c>
      <c r="G51" s="37">
        <f t="shared" si="17"/>
        <v>2.5</v>
      </c>
      <c r="H51" s="37">
        <f t="shared" si="17"/>
        <v>2.5</v>
      </c>
      <c r="I51" s="37">
        <f t="shared" si="17"/>
        <v>0</v>
      </c>
      <c r="J51" s="37">
        <f t="shared" si="17"/>
        <v>0</v>
      </c>
      <c r="K51" s="36">
        <f t="shared" si="17"/>
        <v>0</v>
      </c>
      <c r="L51" s="36">
        <f t="shared" si="17"/>
        <v>0</v>
      </c>
      <c r="M51" s="36">
        <f t="shared" si="17"/>
        <v>0</v>
      </c>
      <c r="N51" s="36">
        <f t="shared" si="17"/>
        <v>0</v>
      </c>
      <c r="O51" s="36">
        <f t="shared" ref="O51:V53" si="18">O52</f>
        <v>0</v>
      </c>
      <c r="P51" s="36">
        <f t="shared" si="18"/>
        <v>0</v>
      </c>
      <c r="Q51" s="36">
        <f t="shared" si="18"/>
        <v>0</v>
      </c>
      <c r="R51" s="36">
        <f t="shared" si="18"/>
        <v>0</v>
      </c>
      <c r="S51" s="36">
        <f t="shared" si="18"/>
        <v>0</v>
      </c>
      <c r="T51" s="36">
        <f t="shared" si="18"/>
        <v>0</v>
      </c>
      <c r="U51" s="36">
        <f t="shared" si="18"/>
        <v>0</v>
      </c>
      <c r="V51" s="37">
        <f t="shared" si="18"/>
        <v>0</v>
      </c>
    </row>
    <row r="52" spans="1:22" ht="20.100000000000001" customHeight="1">
      <c r="A52" s="33"/>
      <c r="B52" s="33"/>
      <c r="C52" s="33"/>
      <c r="D52" s="34" t="s">
        <v>146</v>
      </c>
      <c r="E52" s="36">
        <f t="shared" si="17"/>
        <v>2.5</v>
      </c>
      <c r="F52" s="36">
        <f t="shared" si="17"/>
        <v>2.5</v>
      </c>
      <c r="G52" s="37">
        <f t="shared" si="17"/>
        <v>2.5</v>
      </c>
      <c r="H52" s="37">
        <f t="shared" si="17"/>
        <v>2.5</v>
      </c>
      <c r="I52" s="37">
        <f t="shared" si="17"/>
        <v>0</v>
      </c>
      <c r="J52" s="37">
        <f t="shared" si="17"/>
        <v>0</v>
      </c>
      <c r="K52" s="36">
        <f t="shared" si="17"/>
        <v>0</v>
      </c>
      <c r="L52" s="36">
        <f t="shared" si="17"/>
        <v>0</v>
      </c>
      <c r="M52" s="36">
        <f t="shared" si="17"/>
        <v>0</v>
      </c>
      <c r="N52" s="36">
        <f t="shared" si="17"/>
        <v>0</v>
      </c>
      <c r="O52" s="36">
        <f t="shared" si="18"/>
        <v>0</v>
      </c>
      <c r="P52" s="36">
        <f t="shared" si="18"/>
        <v>0</v>
      </c>
      <c r="Q52" s="36">
        <f t="shared" si="18"/>
        <v>0</v>
      </c>
      <c r="R52" s="36">
        <f t="shared" si="18"/>
        <v>0</v>
      </c>
      <c r="S52" s="36">
        <f t="shared" si="18"/>
        <v>0</v>
      </c>
      <c r="T52" s="36">
        <f t="shared" si="18"/>
        <v>0</v>
      </c>
      <c r="U52" s="36">
        <f t="shared" si="18"/>
        <v>0</v>
      </c>
      <c r="V52" s="37">
        <f t="shared" si="18"/>
        <v>0</v>
      </c>
    </row>
    <row r="53" spans="1:22" ht="20.100000000000001" customHeight="1">
      <c r="A53" s="33"/>
      <c r="B53" s="33"/>
      <c r="C53" s="33"/>
      <c r="D53" s="34" t="s">
        <v>147</v>
      </c>
      <c r="E53" s="36">
        <f t="shared" si="17"/>
        <v>2.5</v>
      </c>
      <c r="F53" s="36">
        <f t="shared" si="17"/>
        <v>2.5</v>
      </c>
      <c r="G53" s="37">
        <f t="shared" si="17"/>
        <v>2.5</v>
      </c>
      <c r="H53" s="37">
        <f t="shared" si="17"/>
        <v>2.5</v>
      </c>
      <c r="I53" s="37">
        <f t="shared" si="17"/>
        <v>0</v>
      </c>
      <c r="J53" s="37">
        <f t="shared" si="17"/>
        <v>0</v>
      </c>
      <c r="K53" s="36">
        <f t="shared" si="17"/>
        <v>0</v>
      </c>
      <c r="L53" s="36">
        <f t="shared" si="17"/>
        <v>0</v>
      </c>
      <c r="M53" s="36">
        <f t="shared" si="17"/>
        <v>0</v>
      </c>
      <c r="N53" s="36">
        <f t="shared" si="17"/>
        <v>0</v>
      </c>
      <c r="O53" s="36">
        <f t="shared" si="18"/>
        <v>0</v>
      </c>
      <c r="P53" s="36">
        <f t="shared" si="18"/>
        <v>0</v>
      </c>
      <c r="Q53" s="36">
        <f t="shared" si="18"/>
        <v>0</v>
      </c>
      <c r="R53" s="36">
        <f t="shared" si="18"/>
        <v>0</v>
      </c>
      <c r="S53" s="36">
        <f t="shared" si="18"/>
        <v>0</v>
      </c>
      <c r="T53" s="36">
        <f t="shared" si="18"/>
        <v>0</v>
      </c>
      <c r="U53" s="36">
        <f t="shared" si="18"/>
        <v>0</v>
      </c>
      <c r="V53" s="37">
        <f t="shared" si="18"/>
        <v>0</v>
      </c>
    </row>
    <row r="54" spans="1:22" ht="20.100000000000001" customHeight="1">
      <c r="A54" s="33" t="s">
        <v>148</v>
      </c>
      <c r="B54" s="33" t="s">
        <v>125</v>
      </c>
      <c r="C54" s="33" t="s">
        <v>112</v>
      </c>
      <c r="D54" s="34" t="s">
        <v>149</v>
      </c>
      <c r="E54" s="36">
        <v>2.5</v>
      </c>
      <c r="F54" s="36">
        <v>2.5</v>
      </c>
      <c r="G54" s="37">
        <v>2.5</v>
      </c>
      <c r="H54" s="37">
        <v>2.5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</sheetData>
  <sheetProtection formatCells="0" formatColumns="0" formatRows="0"/>
  <mergeCells count="29"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  <mergeCell ref="K5:K6"/>
    <mergeCell ref="J4:O4"/>
    <mergeCell ref="J5:J6"/>
    <mergeCell ref="A3:C4"/>
    <mergeCell ref="E3:E6"/>
    <mergeCell ref="F3:Q3"/>
    <mergeCell ref="U3:U6"/>
    <mergeCell ref="F4:F6"/>
    <mergeCell ref="H5:H6"/>
    <mergeCell ref="I5:I6"/>
    <mergeCell ref="G4:I4"/>
    <mergeCell ref="P4:P6"/>
    <mergeCell ref="Q4:Q6"/>
    <mergeCell ref="S4:S6"/>
    <mergeCell ref="R4:R6"/>
    <mergeCell ref="G5:G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showGridLines="0" showZeros="0" workbookViewId="0">
      <selection sqref="A1:J1"/>
    </sheetView>
  </sheetViews>
  <sheetFormatPr defaultColWidth="9"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247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276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E8+E35+E46+E50</f>
        <v>63.35</v>
      </c>
      <c r="F7" s="40">
        <f t="shared" si="0"/>
        <v>63.35</v>
      </c>
      <c r="G7" s="40">
        <f t="shared" si="0"/>
        <v>46.35</v>
      </c>
      <c r="H7" s="40">
        <f t="shared" si="0"/>
        <v>41.620000000000005</v>
      </c>
      <c r="I7" s="40">
        <f t="shared" si="0"/>
        <v>4.7299999999999995</v>
      </c>
      <c r="J7" s="40">
        <f t="shared" si="0"/>
        <v>17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8" si="1">E9</f>
        <v>54.82</v>
      </c>
      <c r="F8" s="40">
        <f t="shared" si="1"/>
        <v>54.82</v>
      </c>
      <c r="G8" s="40">
        <f t="shared" si="1"/>
        <v>37.82</v>
      </c>
      <c r="H8" s="40">
        <f t="shared" si="1"/>
        <v>33.090000000000003</v>
      </c>
      <c r="I8" s="40">
        <f t="shared" si="1"/>
        <v>4.7299999999999995</v>
      </c>
      <c r="J8" s="40">
        <f t="shared" si="1"/>
        <v>17</v>
      </c>
    </row>
    <row r="9" spans="1:10" s="5" customFormat="1" ht="20.100000000000001" customHeight="1">
      <c r="A9" s="38"/>
      <c r="B9" s="39" t="s">
        <v>263</v>
      </c>
      <c r="C9" s="39"/>
      <c r="D9" s="39" t="s">
        <v>261</v>
      </c>
      <c r="E9" s="40">
        <f t="shared" ref="E9:J9" si="2">E10+E24+E27+E29+E31</f>
        <v>54.82</v>
      </c>
      <c r="F9" s="40">
        <f t="shared" si="2"/>
        <v>54.82</v>
      </c>
      <c r="G9" s="40">
        <f t="shared" si="2"/>
        <v>37.82</v>
      </c>
      <c r="H9" s="40">
        <f t="shared" si="2"/>
        <v>33.090000000000003</v>
      </c>
      <c r="I9" s="40">
        <f t="shared" si="2"/>
        <v>4.7299999999999995</v>
      </c>
      <c r="J9" s="40">
        <f t="shared" si="2"/>
        <v>17</v>
      </c>
    </row>
    <row r="10" spans="1:10" s="5" customFormat="1" ht="20.100000000000001" customHeight="1">
      <c r="A10" s="38"/>
      <c r="B10" s="39"/>
      <c r="C10" s="39" t="s">
        <v>112</v>
      </c>
      <c r="D10" s="39" t="s">
        <v>262</v>
      </c>
      <c r="E10" s="40">
        <f t="shared" ref="E10:J10" si="3">SUM(E11:E23)</f>
        <v>42.82</v>
      </c>
      <c r="F10" s="40">
        <f t="shared" si="3"/>
        <v>42.82</v>
      </c>
      <c r="G10" s="40">
        <f t="shared" si="3"/>
        <v>37.82</v>
      </c>
      <c r="H10" s="40">
        <f t="shared" si="3"/>
        <v>33.090000000000003</v>
      </c>
      <c r="I10" s="40">
        <f t="shared" si="3"/>
        <v>4.7299999999999995</v>
      </c>
      <c r="J10" s="40">
        <f t="shared" si="3"/>
        <v>5</v>
      </c>
    </row>
    <row r="11" spans="1:10" s="5" customFormat="1" ht="20.100000000000001" customHeight="1">
      <c r="A11" s="38" t="s">
        <v>150</v>
      </c>
      <c r="B11" s="39" t="s">
        <v>277</v>
      </c>
      <c r="C11" s="39" t="s">
        <v>153</v>
      </c>
      <c r="D11" s="39" t="s">
        <v>116</v>
      </c>
      <c r="E11" s="40">
        <v>1.74</v>
      </c>
      <c r="F11" s="40">
        <v>1.74</v>
      </c>
      <c r="G11" s="40">
        <v>1.74</v>
      </c>
      <c r="H11" s="40">
        <v>1.74</v>
      </c>
      <c r="I11" s="40">
        <v>0</v>
      </c>
      <c r="J11" s="40">
        <v>0</v>
      </c>
    </row>
    <row r="12" spans="1:10" s="5" customFormat="1" ht="20.100000000000001" customHeight="1">
      <c r="A12" s="38" t="s">
        <v>150</v>
      </c>
      <c r="B12" s="39" t="s">
        <v>277</v>
      </c>
      <c r="C12" s="39" t="s">
        <v>153</v>
      </c>
      <c r="D12" s="39" t="s">
        <v>117</v>
      </c>
      <c r="E12" s="40">
        <v>4.32</v>
      </c>
      <c r="F12" s="40">
        <v>4.32</v>
      </c>
      <c r="G12" s="40">
        <v>4.32</v>
      </c>
      <c r="H12" s="40">
        <v>4.32</v>
      </c>
      <c r="I12" s="40">
        <v>0</v>
      </c>
      <c r="J12" s="40">
        <v>0</v>
      </c>
    </row>
    <row r="13" spans="1:10" s="5" customFormat="1" ht="20.100000000000001" customHeight="1">
      <c r="A13" s="38" t="s">
        <v>150</v>
      </c>
      <c r="B13" s="39" t="s">
        <v>277</v>
      </c>
      <c r="C13" s="39" t="s">
        <v>153</v>
      </c>
      <c r="D13" s="39" t="s">
        <v>122</v>
      </c>
      <c r="E13" s="40">
        <v>1.17</v>
      </c>
      <c r="F13" s="40">
        <v>1.17</v>
      </c>
      <c r="G13" s="40">
        <v>1.17</v>
      </c>
      <c r="H13" s="40">
        <v>0</v>
      </c>
      <c r="I13" s="40">
        <v>1.17</v>
      </c>
      <c r="J13" s="40">
        <v>0</v>
      </c>
    </row>
    <row r="14" spans="1:10" s="5" customFormat="1" ht="20.100000000000001" customHeight="1">
      <c r="A14" s="38" t="s">
        <v>150</v>
      </c>
      <c r="B14" s="39" t="s">
        <v>277</v>
      </c>
      <c r="C14" s="39" t="s">
        <v>153</v>
      </c>
      <c r="D14" s="39" t="s">
        <v>264</v>
      </c>
      <c r="E14" s="40">
        <v>5</v>
      </c>
      <c r="F14" s="40">
        <v>5</v>
      </c>
      <c r="G14" s="40">
        <v>0</v>
      </c>
      <c r="H14" s="40">
        <v>0</v>
      </c>
      <c r="I14" s="40">
        <v>0</v>
      </c>
      <c r="J14" s="40">
        <v>5</v>
      </c>
    </row>
    <row r="15" spans="1:10" s="5" customFormat="1" ht="20.100000000000001" customHeight="1">
      <c r="A15" s="38" t="s">
        <v>150</v>
      </c>
      <c r="B15" s="39" t="s">
        <v>277</v>
      </c>
      <c r="C15" s="39" t="s">
        <v>153</v>
      </c>
      <c r="D15" s="39" t="s">
        <v>121</v>
      </c>
      <c r="E15" s="40">
        <v>0.42</v>
      </c>
      <c r="F15" s="40">
        <v>0.42</v>
      </c>
      <c r="G15" s="40">
        <v>0.42</v>
      </c>
      <c r="H15" s="40">
        <v>0.42</v>
      </c>
      <c r="I15" s="40">
        <v>0</v>
      </c>
      <c r="J15" s="40">
        <v>0</v>
      </c>
    </row>
    <row r="16" spans="1:10" s="5" customFormat="1" ht="20.100000000000001" customHeight="1">
      <c r="A16" s="38" t="s">
        <v>150</v>
      </c>
      <c r="B16" s="39" t="s">
        <v>277</v>
      </c>
      <c r="C16" s="39" t="s">
        <v>153</v>
      </c>
      <c r="D16" s="39" t="s">
        <v>115</v>
      </c>
      <c r="E16" s="40">
        <v>0.61</v>
      </c>
      <c r="F16" s="40">
        <v>0.61</v>
      </c>
      <c r="G16" s="40">
        <v>0.61</v>
      </c>
      <c r="H16" s="40">
        <v>0.61</v>
      </c>
      <c r="I16" s="40">
        <v>0</v>
      </c>
      <c r="J16" s="40">
        <v>0</v>
      </c>
    </row>
    <row r="17" spans="1:10" s="5" customFormat="1" ht="20.100000000000001" customHeight="1">
      <c r="A17" s="38" t="s">
        <v>150</v>
      </c>
      <c r="B17" s="39" t="s">
        <v>277</v>
      </c>
      <c r="C17" s="39" t="s">
        <v>153</v>
      </c>
      <c r="D17" s="39" t="s">
        <v>120</v>
      </c>
      <c r="E17" s="40">
        <v>0.83</v>
      </c>
      <c r="F17" s="40">
        <v>0.83</v>
      </c>
      <c r="G17" s="40">
        <v>0.83</v>
      </c>
      <c r="H17" s="40">
        <v>0.83</v>
      </c>
      <c r="I17" s="40">
        <v>0</v>
      </c>
      <c r="J17" s="40">
        <v>0</v>
      </c>
    </row>
    <row r="18" spans="1:10" s="5" customFormat="1" ht="20.100000000000001" customHeight="1">
      <c r="A18" s="38" t="s">
        <v>150</v>
      </c>
      <c r="B18" s="39" t="s">
        <v>277</v>
      </c>
      <c r="C18" s="39" t="s">
        <v>153</v>
      </c>
      <c r="D18" s="39" t="s">
        <v>118</v>
      </c>
      <c r="E18" s="40">
        <v>0.76</v>
      </c>
      <c r="F18" s="40">
        <v>0.76</v>
      </c>
      <c r="G18" s="40">
        <v>0.76</v>
      </c>
      <c r="H18" s="40">
        <v>0.76</v>
      </c>
      <c r="I18" s="40">
        <v>0</v>
      </c>
      <c r="J18" s="40">
        <v>0</v>
      </c>
    </row>
    <row r="19" spans="1:10" s="5" customFormat="1" ht="20.100000000000001" customHeight="1">
      <c r="A19" s="38" t="s">
        <v>150</v>
      </c>
      <c r="B19" s="39" t="s">
        <v>277</v>
      </c>
      <c r="C19" s="39" t="s">
        <v>153</v>
      </c>
      <c r="D19" s="39" t="s">
        <v>119</v>
      </c>
      <c r="E19" s="40">
        <v>1.81</v>
      </c>
      <c r="F19" s="40">
        <v>1.81</v>
      </c>
      <c r="G19" s="40">
        <v>1.81</v>
      </c>
      <c r="H19" s="40">
        <v>1.81</v>
      </c>
      <c r="I19" s="40">
        <v>0</v>
      </c>
      <c r="J19" s="40">
        <v>0</v>
      </c>
    </row>
    <row r="20" spans="1:10" s="5" customFormat="1" ht="20.100000000000001" customHeight="1">
      <c r="A20" s="38" t="s">
        <v>150</v>
      </c>
      <c r="B20" s="39" t="s">
        <v>277</v>
      </c>
      <c r="C20" s="39" t="s">
        <v>153</v>
      </c>
      <c r="D20" s="39" t="s">
        <v>124</v>
      </c>
      <c r="E20" s="40">
        <v>2.8</v>
      </c>
      <c r="F20" s="40">
        <v>2.8</v>
      </c>
      <c r="G20" s="40">
        <v>2.8</v>
      </c>
      <c r="H20" s="40">
        <v>0</v>
      </c>
      <c r="I20" s="40">
        <v>2.8</v>
      </c>
      <c r="J20" s="40">
        <v>0</v>
      </c>
    </row>
    <row r="21" spans="1:10" s="5" customFormat="1" ht="20.100000000000001" customHeight="1">
      <c r="A21" s="38" t="s">
        <v>150</v>
      </c>
      <c r="B21" s="39" t="s">
        <v>277</v>
      </c>
      <c r="C21" s="39" t="s">
        <v>153</v>
      </c>
      <c r="D21" s="39" t="s">
        <v>113</v>
      </c>
      <c r="E21" s="40">
        <v>20.86</v>
      </c>
      <c r="F21" s="40">
        <v>20.86</v>
      </c>
      <c r="G21" s="40">
        <v>20.86</v>
      </c>
      <c r="H21" s="40">
        <v>20.86</v>
      </c>
      <c r="I21" s="40">
        <v>0</v>
      </c>
      <c r="J21" s="40">
        <v>0</v>
      </c>
    </row>
    <row r="22" spans="1:10" s="5" customFormat="1" ht="20.100000000000001" customHeight="1">
      <c r="A22" s="38" t="s">
        <v>150</v>
      </c>
      <c r="B22" s="39" t="s">
        <v>277</v>
      </c>
      <c r="C22" s="39" t="s">
        <v>153</v>
      </c>
      <c r="D22" s="39" t="s">
        <v>123</v>
      </c>
      <c r="E22" s="40">
        <v>0.76</v>
      </c>
      <c r="F22" s="40">
        <v>0.76</v>
      </c>
      <c r="G22" s="40">
        <v>0.76</v>
      </c>
      <c r="H22" s="40">
        <v>0</v>
      </c>
      <c r="I22" s="40">
        <v>0.76</v>
      </c>
      <c r="J22" s="40">
        <v>0</v>
      </c>
    </row>
    <row r="23" spans="1:10" s="5" customFormat="1" ht="20.100000000000001" customHeight="1">
      <c r="A23" s="38" t="s">
        <v>150</v>
      </c>
      <c r="B23" s="39" t="s">
        <v>277</v>
      </c>
      <c r="C23" s="39" t="s">
        <v>153</v>
      </c>
      <c r="D23" s="39" t="s">
        <v>114</v>
      </c>
      <c r="E23" s="40">
        <v>1.74</v>
      </c>
      <c r="F23" s="40">
        <v>1.74</v>
      </c>
      <c r="G23" s="40">
        <v>1.74</v>
      </c>
      <c r="H23" s="40">
        <v>1.74</v>
      </c>
      <c r="I23" s="40">
        <v>0</v>
      </c>
      <c r="J23" s="40">
        <v>0</v>
      </c>
    </row>
    <row r="24" spans="1:10" s="5" customFormat="1" ht="20.100000000000001" customHeight="1">
      <c r="A24" s="38"/>
      <c r="B24" s="39"/>
      <c r="C24" s="39" t="s">
        <v>125</v>
      </c>
      <c r="D24" s="39" t="s">
        <v>265</v>
      </c>
      <c r="E24" s="40">
        <f t="shared" ref="E24:J24" si="4">SUM(E25:E26)</f>
        <v>4</v>
      </c>
      <c r="F24" s="40">
        <f t="shared" si="4"/>
        <v>4</v>
      </c>
      <c r="G24" s="40">
        <f t="shared" si="4"/>
        <v>0</v>
      </c>
      <c r="H24" s="40">
        <f t="shared" si="4"/>
        <v>0</v>
      </c>
      <c r="I24" s="40">
        <f t="shared" si="4"/>
        <v>0</v>
      </c>
      <c r="J24" s="40">
        <f t="shared" si="4"/>
        <v>4</v>
      </c>
    </row>
    <row r="25" spans="1:10" s="5" customFormat="1" ht="20.100000000000001" customHeight="1">
      <c r="A25" s="38" t="s">
        <v>150</v>
      </c>
      <c r="B25" s="39" t="s">
        <v>277</v>
      </c>
      <c r="C25" s="39" t="s">
        <v>154</v>
      </c>
      <c r="D25" s="39" t="s">
        <v>267</v>
      </c>
      <c r="E25" s="40">
        <v>3</v>
      </c>
      <c r="F25" s="40">
        <v>3</v>
      </c>
      <c r="G25" s="40">
        <v>0</v>
      </c>
      <c r="H25" s="40">
        <v>0</v>
      </c>
      <c r="I25" s="40">
        <v>0</v>
      </c>
      <c r="J25" s="40">
        <v>3</v>
      </c>
    </row>
    <row r="26" spans="1:10" s="5" customFormat="1" ht="20.100000000000001" customHeight="1">
      <c r="A26" s="38" t="s">
        <v>150</v>
      </c>
      <c r="B26" s="39" t="s">
        <v>277</v>
      </c>
      <c r="C26" s="39" t="s">
        <v>154</v>
      </c>
      <c r="D26" s="39" t="s">
        <v>266</v>
      </c>
      <c r="E26" s="40">
        <v>1</v>
      </c>
      <c r="F26" s="40">
        <v>1</v>
      </c>
      <c r="G26" s="40">
        <v>0</v>
      </c>
      <c r="H26" s="40">
        <v>0</v>
      </c>
      <c r="I26" s="40">
        <v>0</v>
      </c>
      <c r="J26" s="40">
        <v>1</v>
      </c>
    </row>
    <row r="27" spans="1:10" s="5" customFormat="1" ht="20.100000000000001" customHeight="1">
      <c r="A27" s="38"/>
      <c r="B27" s="39"/>
      <c r="C27" s="39" t="s">
        <v>138</v>
      </c>
      <c r="D27" s="39" t="s">
        <v>268</v>
      </c>
      <c r="E27" s="40">
        <f t="shared" ref="E27:J27" si="5">E28</f>
        <v>1</v>
      </c>
      <c r="F27" s="40">
        <f t="shared" si="5"/>
        <v>1</v>
      </c>
      <c r="G27" s="40">
        <f t="shared" si="5"/>
        <v>0</v>
      </c>
      <c r="H27" s="40">
        <f t="shared" si="5"/>
        <v>0</v>
      </c>
      <c r="I27" s="40">
        <f t="shared" si="5"/>
        <v>0</v>
      </c>
      <c r="J27" s="40">
        <f t="shared" si="5"/>
        <v>1</v>
      </c>
    </row>
    <row r="28" spans="1:10" s="5" customFormat="1" ht="20.100000000000001" customHeight="1">
      <c r="A28" s="38" t="s">
        <v>150</v>
      </c>
      <c r="B28" s="39" t="s">
        <v>277</v>
      </c>
      <c r="C28" s="39" t="s">
        <v>157</v>
      </c>
      <c r="D28" s="39" t="s">
        <v>269</v>
      </c>
      <c r="E28" s="40">
        <v>1</v>
      </c>
      <c r="F28" s="40">
        <v>1</v>
      </c>
      <c r="G28" s="40">
        <v>0</v>
      </c>
      <c r="H28" s="40">
        <v>0</v>
      </c>
      <c r="I28" s="40">
        <v>0</v>
      </c>
      <c r="J28" s="40">
        <v>1</v>
      </c>
    </row>
    <row r="29" spans="1:10" s="5" customFormat="1" ht="20.100000000000001" customHeight="1">
      <c r="A29" s="38"/>
      <c r="B29" s="39"/>
      <c r="C29" s="39" t="s">
        <v>111</v>
      </c>
      <c r="D29" s="39" t="s">
        <v>270</v>
      </c>
      <c r="E29" s="40">
        <f t="shared" ref="E29:J29" si="6">E30</f>
        <v>1</v>
      </c>
      <c r="F29" s="40">
        <f t="shared" si="6"/>
        <v>1</v>
      </c>
      <c r="G29" s="40">
        <f t="shared" si="6"/>
        <v>0</v>
      </c>
      <c r="H29" s="40">
        <f t="shared" si="6"/>
        <v>0</v>
      </c>
      <c r="I29" s="40">
        <f t="shared" si="6"/>
        <v>0</v>
      </c>
      <c r="J29" s="40">
        <f t="shared" si="6"/>
        <v>1</v>
      </c>
    </row>
    <row r="30" spans="1:10" s="5" customFormat="1" ht="20.100000000000001" customHeight="1">
      <c r="A30" s="38" t="s">
        <v>150</v>
      </c>
      <c r="B30" s="39" t="s">
        <v>277</v>
      </c>
      <c r="C30" s="39" t="s">
        <v>152</v>
      </c>
      <c r="D30" s="39" t="s">
        <v>271</v>
      </c>
      <c r="E30" s="40">
        <v>1</v>
      </c>
      <c r="F30" s="40">
        <v>1</v>
      </c>
      <c r="G30" s="40">
        <v>0</v>
      </c>
      <c r="H30" s="40">
        <v>0</v>
      </c>
      <c r="I30" s="40">
        <v>0</v>
      </c>
      <c r="J30" s="40">
        <v>1</v>
      </c>
    </row>
    <row r="31" spans="1:10" s="5" customFormat="1" ht="20.100000000000001" customHeight="1">
      <c r="A31" s="38"/>
      <c r="B31" s="39"/>
      <c r="C31" s="39" t="s">
        <v>191</v>
      </c>
      <c r="D31" s="39" t="s">
        <v>272</v>
      </c>
      <c r="E31" s="40">
        <f t="shared" ref="E31:J31" si="7">SUM(E32:E34)</f>
        <v>6</v>
      </c>
      <c r="F31" s="40">
        <f t="shared" si="7"/>
        <v>6</v>
      </c>
      <c r="G31" s="40">
        <f t="shared" si="7"/>
        <v>0</v>
      </c>
      <c r="H31" s="40">
        <f t="shared" si="7"/>
        <v>0</v>
      </c>
      <c r="I31" s="40">
        <f t="shared" si="7"/>
        <v>0</v>
      </c>
      <c r="J31" s="40">
        <f t="shared" si="7"/>
        <v>6</v>
      </c>
    </row>
    <row r="32" spans="1:10" ht="20.100000000000001" customHeight="1">
      <c r="A32" s="38" t="s">
        <v>150</v>
      </c>
      <c r="B32" s="39" t="s">
        <v>277</v>
      </c>
      <c r="C32" s="39" t="s">
        <v>278</v>
      </c>
      <c r="D32" s="39" t="s">
        <v>273</v>
      </c>
      <c r="E32" s="40">
        <v>2</v>
      </c>
      <c r="F32" s="40">
        <v>2</v>
      </c>
      <c r="G32" s="40">
        <v>0</v>
      </c>
      <c r="H32" s="40">
        <v>0</v>
      </c>
      <c r="I32" s="40">
        <v>0</v>
      </c>
      <c r="J32" s="40">
        <v>2</v>
      </c>
    </row>
    <row r="33" spans="1:10" ht="20.100000000000001" customHeight="1">
      <c r="A33" s="38" t="s">
        <v>150</v>
      </c>
      <c r="B33" s="39" t="s">
        <v>277</v>
      </c>
      <c r="C33" s="39" t="s">
        <v>278</v>
      </c>
      <c r="D33" s="39" t="s">
        <v>274</v>
      </c>
      <c r="E33" s="40">
        <v>2</v>
      </c>
      <c r="F33" s="40">
        <v>2</v>
      </c>
      <c r="G33" s="40">
        <v>0</v>
      </c>
      <c r="H33" s="40">
        <v>0</v>
      </c>
      <c r="I33" s="40">
        <v>0</v>
      </c>
      <c r="J33" s="40">
        <v>2</v>
      </c>
    </row>
    <row r="34" spans="1:10" ht="20.100000000000001" customHeight="1">
      <c r="A34" s="38" t="s">
        <v>150</v>
      </c>
      <c r="B34" s="39" t="s">
        <v>277</v>
      </c>
      <c r="C34" s="39" t="s">
        <v>278</v>
      </c>
      <c r="D34" s="39" t="s">
        <v>275</v>
      </c>
      <c r="E34" s="40">
        <v>2</v>
      </c>
      <c r="F34" s="40">
        <v>2</v>
      </c>
      <c r="G34" s="40">
        <v>0</v>
      </c>
      <c r="H34" s="40">
        <v>0</v>
      </c>
      <c r="I34" s="40">
        <v>0</v>
      </c>
      <c r="J34" s="40">
        <v>2</v>
      </c>
    </row>
    <row r="35" spans="1:10" ht="20.100000000000001" customHeight="1">
      <c r="A35" s="38" t="s">
        <v>129</v>
      </c>
      <c r="B35" s="39"/>
      <c r="C35" s="39"/>
      <c r="D35" s="39" t="s">
        <v>126</v>
      </c>
      <c r="E35" s="40">
        <f t="shared" ref="E35:J35" si="8">E36+E39</f>
        <v>4.57</v>
      </c>
      <c r="F35" s="40">
        <f t="shared" si="8"/>
        <v>4.57</v>
      </c>
      <c r="G35" s="40">
        <f t="shared" si="8"/>
        <v>4.57</v>
      </c>
      <c r="H35" s="40">
        <f t="shared" si="8"/>
        <v>4.57</v>
      </c>
      <c r="I35" s="40">
        <f t="shared" si="8"/>
        <v>0</v>
      </c>
      <c r="J35" s="40">
        <f t="shared" si="8"/>
        <v>0</v>
      </c>
    </row>
    <row r="36" spans="1:10" ht="20.100000000000001" customHeight="1">
      <c r="A36" s="38"/>
      <c r="B36" s="39" t="s">
        <v>111</v>
      </c>
      <c r="C36" s="39"/>
      <c r="D36" s="39" t="s">
        <v>127</v>
      </c>
      <c r="E36" s="40">
        <f t="shared" ref="E36:J37" si="9">E37</f>
        <v>4.17</v>
      </c>
      <c r="F36" s="40">
        <f t="shared" si="9"/>
        <v>4.17</v>
      </c>
      <c r="G36" s="40">
        <f t="shared" si="9"/>
        <v>4.17</v>
      </c>
      <c r="H36" s="40">
        <f t="shared" si="9"/>
        <v>4.17</v>
      </c>
      <c r="I36" s="40">
        <f t="shared" si="9"/>
        <v>0</v>
      </c>
      <c r="J36" s="40">
        <f t="shared" si="9"/>
        <v>0</v>
      </c>
    </row>
    <row r="37" spans="1:10" ht="20.100000000000001" customHeight="1">
      <c r="A37" s="38"/>
      <c r="B37" s="39"/>
      <c r="C37" s="39" t="s">
        <v>111</v>
      </c>
      <c r="D37" s="39" t="s">
        <v>128</v>
      </c>
      <c r="E37" s="40">
        <f t="shared" si="9"/>
        <v>4.17</v>
      </c>
      <c r="F37" s="40">
        <f t="shared" si="9"/>
        <v>4.17</v>
      </c>
      <c r="G37" s="40">
        <f t="shared" si="9"/>
        <v>4.17</v>
      </c>
      <c r="H37" s="40">
        <f t="shared" si="9"/>
        <v>4.17</v>
      </c>
      <c r="I37" s="40">
        <f t="shared" si="9"/>
        <v>0</v>
      </c>
      <c r="J37" s="40">
        <f t="shared" si="9"/>
        <v>0</v>
      </c>
    </row>
    <row r="38" spans="1:10" ht="20.100000000000001" customHeight="1">
      <c r="A38" s="38" t="s">
        <v>155</v>
      </c>
      <c r="B38" s="39" t="s">
        <v>152</v>
      </c>
      <c r="C38" s="39" t="s">
        <v>152</v>
      </c>
      <c r="D38" s="39" t="s">
        <v>130</v>
      </c>
      <c r="E38" s="40">
        <v>4.17</v>
      </c>
      <c r="F38" s="40">
        <v>4.17</v>
      </c>
      <c r="G38" s="40">
        <v>4.17</v>
      </c>
      <c r="H38" s="40">
        <v>4.17</v>
      </c>
      <c r="I38" s="40">
        <v>0</v>
      </c>
      <c r="J38" s="40">
        <v>0</v>
      </c>
    </row>
    <row r="39" spans="1:10" ht="20.100000000000001" customHeight="1">
      <c r="A39" s="38"/>
      <c r="B39" s="39" t="s">
        <v>133</v>
      </c>
      <c r="C39" s="39"/>
      <c r="D39" s="39" t="s">
        <v>131</v>
      </c>
      <c r="E39" s="40">
        <f t="shared" ref="E39:J39" si="10">E40+E42+E44</f>
        <v>0.4</v>
      </c>
      <c r="F39" s="40">
        <f t="shared" si="10"/>
        <v>0.4</v>
      </c>
      <c r="G39" s="40">
        <f t="shared" si="10"/>
        <v>0.4</v>
      </c>
      <c r="H39" s="40">
        <f t="shared" si="10"/>
        <v>0.4</v>
      </c>
      <c r="I39" s="40">
        <f t="shared" si="10"/>
        <v>0</v>
      </c>
      <c r="J39" s="40">
        <f t="shared" si="10"/>
        <v>0</v>
      </c>
    </row>
    <row r="40" spans="1:10" ht="20.100000000000001" customHeight="1">
      <c r="A40" s="38"/>
      <c r="B40" s="39"/>
      <c r="C40" s="39" t="s">
        <v>112</v>
      </c>
      <c r="D40" s="39" t="s">
        <v>132</v>
      </c>
      <c r="E40" s="40">
        <f t="shared" ref="E40:J40" si="11">E41</f>
        <v>0.15</v>
      </c>
      <c r="F40" s="40">
        <f t="shared" si="11"/>
        <v>0.15</v>
      </c>
      <c r="G40" s="40">
        <f t="shared" si="11"/>
        <v>0.15</v>
      </c>
      <c r="H40" s="40">
        <f t="shared" si="11"/>
        <v>0.15</v>
      </c>
      <c r="I40" s="40">
        <f t="shared" si="11"/>
        <v>0</v>
      </c>
      <c r="J40" s="40">
        <f t="shared" si="11"/>
        <v>0</v>
      </c>
    </row>
    <row r="41" spans="1:10" ht="20.100000000000001" customHeight="1">
      <c r="A41" s="38" t="s">
        <v>155</v>
      </c>
      <c r="B41" s="39" t="s">
        <v>156</v>
      </c>
      <c r="C41" s="39" t="s">
        <v>153</v>
      </c>
      <c r="D41" s="39" t="s">
        <v>134</v>
      </c>
      <c r="E41" s="40">
        <v>0.15</v>
      </c>
      <c r="F41" s="40">
        <v>0.15</v>
      </c>
      <c r="G41" s="40">
        <v>0.15</v>
      </c>
      <c r="H41" s="40">
        <v>0.15</v>
      </c>
      <c r="I41" s="40">
        <v>0</v>
      </c>
      <c r="J41" s="40">
        <v>0</v>
      </c>
    </row>
    <row r="42" spans="1:10" ht="20.100000000000001" customHeight="1">
      <c r="A42" s="38"/>
      <c r="B42" s="39"/>
      <c r="C42" s="39" t="s">
        <v>125</v>
      </c>
      <c r="D42" s="39" t="s">
        <v>135</v>
      </c>
      <c r="E42" s="40">
        <f t="shared" ref="E42:J42" si="12">E43</f>
        <v>0.15</v>
      </c>
      <c r="F42" s="40">
        <f t="shared" si="12"/>
        <v>0.15</v>
      </c>
      <c r="G42" s="40">
        <f t="shared" si="12"/>
        <v>0.15</v>
      </c>
      <c r="H42" s="40">
        <f t="shared" si="12"/>
        <v>0.15</v>
      </c>
      <c r="I42" s="40">
        <f t="shared" si="12"/>
        <v>0</v>
      </c>
      <c r="J42" s="40">
        <f t="shared" si="12"/>
        <v>0</v>
      </c>
    </row>
    <row r="43" spans="1:10" ht="20.100000000000001" customHeight="1">
      <c r="A43" s="38" t="s">
        <v>155</v>
      </c>
      <c r="B43" s="39" t="s">
        <v>156</v>
      </c>
      <c r="C43" s="39" t="s">
        <v>154</v>
      </c>
      <c r="D43" s="39" t="s">
        <v>136</v>
      </c>
      <c r="E43" s="40">
        <v>0.15</v>
      </c>
      <c r="F43" s="40">
        <v>0.15</v>
      </c>
      <c r="G43" s="40">
        <v>0.15</v>
      </c>
      <c r="H43" s="40">
        <v>0.15</v>
      </c>
      <c r="I43" s="40">
        <v>0</v>
      </c>
      <c r="J43" s="40">
        <v>0</v>
      </c>
    </row>
    <row r="44" spans="1:10" ht="20.100000000000001" customHeight="1">
      <c r="A44" s="38"/>
      <c r="B44" s="39"/>
      <c r="C44" s="39" t="s">
        <v>138</v>
      </c>
      <c r="D44" s="39" t="s">
        <v>137</v>
      </c>
      <c r="E44" s="40">
        <f t="shared" ref="E44:J44" si="13">E45</f>
        <v>0.1</v>
      </c>
      <c r="F44" s="40">
        <f t="shared" si="13"/>
        <v>0.1</v>
      </c>
      <c r="G44" s="40">
        <f t="shared" si="13"/>
        <v>0.1</v>
      </c>
      <c r="H44" s="40">
        <f t="shared" si="13"/>
        <v>0.1</v>
      </c>
      <c r="I44" s="40">
        <f t="shared" si="13"/>
        <v>0</v>
      </c>
      <c r="J44" s="40">
        <f t="shared" si="13"/>
        <v>0</v>
      </c>
    </row>
    <row r="45" spans="1:10" ht="20.100000000000001" customHeight="1">
      <c r="A45" s="38" t="s">
        <v>155</v>
      </c>
      <c r="B45" s="39" t="s">
        <v>156</v>
      </c>
      <c r="C45" s="39" t="s">
        <v>157</v>
      </c>
      <c r="D45" s="39" t="s">
        <v>139</v>
      </c>
      <c r="E45" s="40">
        <v>0.1</v>
      </c>
      <c r="F45" s="40">
        <v>0.1</v>
      </c>
      <c r="G45" s="40">
        <v>0.1</v>
      </c>
      <c r="H45" s="40">
        <v>0.1</v>
      </c>
      <c r="I45" s="40">
        <v>0</v>
      </c>
      <c r="J45" s="40">
        <v>0</v>
      </c>
    </row>
    <row r="46" spans="1:10" ht="20.100000000000001" customHeight="1">
      <c r="A46" s="38" t="s">
        <v>143</v>
      </c>
      <c r="B46" s="39"/>
      <c r="C46" s="39"/>
      <c r="D46" s="39" t="s">
        <v>140</v>
      </c>
      <c r="E46" s="40">
        <f t="shared" ref="E46:J48" si="14">E47</f>
        <v>1.46</v>
      </c>
      <c r="F46" s="40">
        <f t="shared" si="14"/>
        <v>1.46</v>
      </c>
      <c r="G46" s="40">
        <f t="shared" si="14"/>
        <v>1.46</v>
      </c>
      <c r="H46" s="40">
        <f t="shared" si="14"/>
        <v>1.46</v>
      </c>
      <c r="I46" s="40">
        <f t="shared" si="14"/>
        <v>0</v>
      </c>
      <c r="J46" s="40">
        <f t="shared" si="14"/>
        <v>0</v>
      </c>
    </row>
    <row r="47" spans="1:10" ht="20.100000000000001" customHeight="1">
      <c r="A47" s="38"/>
      <c r="B47" s="39" t="s">
        <v>110</v>
      </c>
      <c r="C47" s="39"/>
      <c r="D47" s="39" t="s">
        <v>141</v>
      </c>
      <c r="E47" s="40">
        <f t="shared" si="14"/>
        <v>1.46</v>
      </c>
      <c r="F47" s="40">
        <f t="shared" si="14"/>
        <v>1.46</v>
      </c>
      <c r="G47" s="40">
        <f t="shared" si="14"/>
        <v>1.46</v>
      </c>
      <c r="H47" s="40">
        <f t="shared" si="14"/>
        <v>1.46</v>
      </c>
      <c r="I47" s="40">
        <f t="shared" si="14"/>
        <v>0</v>
      </c>
      <c r="J47" s="40">
        <f t="shared" si="14"/>
        <v>0</v>
      </c>
    </row>
    <row r="48" spans="1:10" ht="20.100000000000001" customHeight="1">
      <c r="A48" s="38"/>
      <c r="B48" s="39"/>
      <c r="C48" s="39" t="s">
        <v>112</v>
      </c>
      <c r="D48" s="39" t="s">
        <v>142</v>
      </c>
      <c r="E48" s="40">
        <f t="shared" si="14"/>
        <v>1.46</v>
      </c>
      <c r="F48" s="40">
        <f t="shared" si="14"/>
        <v>1.46</v>
      </c>
      <c r="G48" s="40">
        <f t="shared" si="14"/>
        <v>1.46</v>
      </c>
      <c r="H48" s="40">
        <f t="shared" si="14"/>
        <v>1.46</v>
      </c>
      <c r="I48" s="40">
        <f t="shared" si="14"/>
        <v>0</v>
      </c>
      <c r="J48" s="40">
        <f t="shared" si="14"/>
        <v>0</v>
      </c>
    </row>
    <row r="49" spans="1:10" ht="20.100000000000001" customHeight="1">
      <c r="A49" s="38" t="s">
        <v>158</v>
      </c>
      <c r="B49" s="39" t="s">
        <v>151</v>
      </c>
      <c r="C49" s="39" t="s">
        <v>153</v>
      </c>
      <c r="D49" s="39" t="s">
        <v>144</v>
      </c>
      <c r="E49" s="40">
        <v>1.46</v>
      </c>
      <c r="F49" s="40">
        <v>1.46</v>
      </c>
      <c r="G49" s="40">
        <v>1.46</v>
      </c>
      <c r="H49" s="40">
        <v>1.46</v>
      </c>
      <c r="I49" s="40">
        <v>0</v>
      </c>
      <c r="J49" s="40">
        <v>0</v>
      </c>
    </row>
    <row r="50" spans="1:10" ht="20.100000000000001" customHeight="1">
      <c r="A50" s="38" t="s">
        <v>148</v>
      </c>
      <c r="B50" s="39"/>
      <c r="C50" s="39"/>
      <c r="D50" s="39" t="s">
        <v>145</v>
      </c>
      <c r="E50" s="40">
        <f t="shared" ref="E50:J52" si="15">E51</f>
        <v>2.5</v>
      </c>
      <c r="F50" s="40">
        <f t="shared" si="15"/>
        <v>2.5</v>
      </c>
      <c r="G50" s="40">
        <f t="shared" si="15"/>
        <v>2.5</v>
      </c>
      <c r="H50" s="40">
        <f t="shared" si="15"/>
        <v>2.5</v>
      </c>
      <c r="I50" s="40">
        <f t="shared" si="15"/>
        <v>0</v>
      </c>
      <c r="J50" s="40">
        <f t="shared" si="15"/>
        <v>0</v>
      </c>
    </row>
    <row r="51" spans="1:10" ht="20.100000000000001" customHeight="1">
      <c r="A51" s="38"/>
      <c r="B51" s="39" t="s">
        <v>125</v>
      </c>
      <c r="C51" s="39"/>
      <c r="D51" s="39" t="s">
        <v>146</v>
      </c>
      <c r="E51" s="40">
        <f t="shared" si="15"/>
        <v>2.5</v>
      </c>
      <c r="F51" s="40">
        <f t="shared" si="15"/>
        <v>2.5</v>
      </c>
      <c r="G51" s="40">
        <f t="shared" si="15"/>
        <v>2.5</v>
      </c>
      <c r="H51" s="40">
        <f t="shared" si="15"/>
        <v>2.5</v>
      </c>
      <c r="I51" s="40">
        <f t="shared" si="15"/>
        <v>0</v>
      </c>
      <c r="J51" s="40">
        <f t="shared" si="15"/>
        <v>0</v>
      </c>
    </row>
    <row r="52" spans="1:10" ht="20.100000000000001" customHeight="1">
      <c r="A52" s="38"/>
      <c r="B52" s="39"/>
      <c r="C52" s="39" t="s">
        <v>112</v>
      </c>
      <c r="D52" s="39" t="s">
        <v>147</v>
      </c>
      <c r="E52" s="40">
        <f t="shared" si="15"/>
        <v>2.5</v>
      </c>
      <c r="F52" s="40">
        <f t="shared" si="15"/>
        <v>2.5</v>
      </c>
      <c r="G52" s="40">
        <f t="shared" si="15"/>
        <v>2.5</v>
      </c>
      <c r="H52" s="40">
        <f t="shared" si="15"/>
        <v>2.5</v>
      </c>
      <c r="I52" s="40">
        <f t="shared" si="15"/>
        <v>0</v>
      </c>
      <c r="J52" s="40">
        <f t="shared" si="15"/>
        <v>0</v>
      </c>
    </row>
    <row r="53" spans="1:10" ht="20.100000000000001" customHeight="1">
      <c r="A53" s="38" t="s">
        <v>159</v>
      </c>
      <c r="B53" s="39" t="s">
        <v>154</v>
      </c>
      <c r="C53" s="39" t="s">
        <v>153</v>
      </c>
      <c r="D53" s="39" t="s">
        <v>149</v>
      </c>
      <c r="E53" s="40">
        <v>2.5</v>
      </c>
      <c r="F53" s="40">
        <v>2.5</v>
      </c>
      <c r="G53" s="40">
        <v>2.5</v>
      </c>
      <c r="H53" s="40">
        <v>2.5</v>
      </c>
      <c r="I53" s="40">
        <v>0</v>
      </c>
      <c r="J53" s="40">
        <v>0</v>
      </c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248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260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63.35</v>
      </c>
      <c r="C4" s="120" t="s">
        <v>4</v>
      </c>
      <c r="D4" s="21">
        <v>46.35</v>
      </c>
    </row>
    <row r="5" spans="1:10" s="121" customFormat="1" ht="23.25" customHeight="1">
      <c r="A5" s="119" t="s">
        <v>225</v>
      </c>
      <c r="B5" s="22">
        <v>63.35</v>
      </c>
      <c r="C5" s="120" t="s">
        <v>226</v>
      </c>
      <c r="D5" s="21">
        <v>41.62</v>
      </c>
    </row>
    <row r="6" spans="1:10" s="121" customFormat="1" ht="23.25" customHeight="1">
      <c r="A6" s="119" t="s">
        <v>227</v>
      </c>
      <c r="B6" s="23">
        <v>0</v>
      </c>
      <c r="C6" s="122" t="s">
        <v>228</v>
      </c>
      <c r="D6" s="21">
        <v>4.7300000000000004</v>
      </c>
    </row>
    <row r="7" spans="1:10" s="121" customFormat="1" ht="23.25" customHeight="1">
      <c r="A7" s="119" t="s">
        <v>229</v>
      </c>
      <c r="B7" s="20">
        <v>0</v>
      </c>
      <c r="C7" s="122" t="s">
        <v>5</v>
      </c>
      <c r="D7" s="21">
        <v>17</v>
      </c>
    </row>
    <row r="8" spans="1:10" s="121" customFormat="1" ht="23.25" customHeight="1">
      <c r="A8" s="119" t="s">
        <v>230</v>
      </c>
      <c r="B8" s="22">
        <v>0</v>
      </c>
      <c r="C8" s="120"/>
      <c r="D8" s="24"/>
    </row>
    <row r="9" spans="1:10" s="121" customFormat="1" ht="23.25" customHeight="1">
      <c r="A9" s="123" t="s">
        <v>231</v>
      </c>
      <c r="B9" s="25">
        <v>0</v>
      </c>
      <c r="C9" s="122"/>
      <c r="D9" s="26"/>
    </row>
    <row r="10" spans="1:10" s="121" customFormat="1" ht="23.25" customHeight="1">
      <c r="A10" s="124" t="s">
        <v>232</v>
      </c>
      <c r="B10" s="23">
        <v>0</v>
      </c>
      <c r="C10" s="125"/>
      <c r="D10" s="27"/>
    </row>
    <row r="11" spans="1:10" s="121" customFormat="1" ht="19.350000000000001" customHeight="1">
      <c r="A11" s="127" t="s">
        <v>233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63.35</v>
      </c>
      <c r="C15" s="136" t="s">
        <v>7</v>
      </c>
      <c r="D15" s="21">
        <v>63.35</v>
      </c>
    </row>
    <row r="16" spans="1:10" s="121" customFormat="1" ht="20.100000000000001" customHeight="1">
      <c r="A16" s="137" t="s">
        <v>234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235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236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63.35</v>
      </c>
      <c r="C19" s="139" t="s">
        <v>12</v>
      </c>
      <c r="D19" s="31">
        <v>63.35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workbookViewId="0">
      <selection activeCell="M14" sqref="M14"/>
    </sheetView>
  </sheetViews>
  <sheetFormatPr defaultColWidth="9"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249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279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E8+E35+E46+E50</f>
        <v>63.35</v>
      </c>
      <c r="F7" s="40">
        <f>F8+F35+F46+F50</f>
        <v>46.35</v>
      </c>
      <c r="G7" s="40">
        <f>G8+G35+G46+G50</f>
        <v>41.620000000000005</v>
      </c>
      <c r="H7" s="40">
        <f>H8+H35+H46+H50</f>
        <v>4.7299999999999995</v>
      </c>
      <c r="I7" s="40">
        <f>I8+I35+I46+I50</f>
        <v>17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>E9</f>
        <v>54.82</v>
      </c>
      <c r="F8" s="40">
        <f>F9</f>
        <v>37.82</v>
      </c>
      <c r="G8" s="40">
        <f>G9</f>
        <v>33.090000000000003</v>
      </c>
      <c r="H8" s="40">
        <f>H9</f>
        <v>4.7299999999999995</v>
      </c>
      <c r="I8" s="40">
        <f>I9</f>
        <v>17</v>
      </c>
    </row>
    <row r="9" spans="1:9" s="5" customFormat="1" ht="20.100000000000001" customHeight="1">
      <c r="A9" s="38"/>
      <c r="B9" s="39" t="s">
        <v>263</v>
      </c>
      <c r="C9" s="39"/>
      <c r="D9" s="42" t="s">
        <v>261</v>
      </c>
      <c r="E9" s="40">
        <f>E10+E24+E27+E29+E31</f>
        <v>54.82</v>
      </c>
      <c r="F9" s="40">
        <f>F10+F24+F27+F29+F31</f>
        <v>37.82</v>
      </c>
      <c r="G9" s="40">
        <f>G10+G24+G27+G29+G31</f>
        <v>33.090000000000003</v>
      </c>
      <c r="H9" s="40">
        <f>H10+H24+H27+H29+H31</f>
        <v>4.7299999999999995</v>
      </c>
      <c r="I9" s="40">
        <f>I10+I24+I27+I29+I31</f>
        <v>17</v>
      </c>
    </row>
    <row r="10" spans="1:9" s="5" customFormat="1" ht="20.100000000000001" customHeight="1">
      <c r="A10" s="38"/>
      <c r="B10" s="39"/>
      <c r="C10" s="39" t="s">
        <v>112</v>
      </c>
      <c r="D10" s="42" t="s">
        <v>262</v>
      </c>
      <c r="E10" s="40">
        <f>SUM(E11:E23)</f>
        <v>42.82</v>
      </c>
      <c r="F10" s="40">
        <f>SUM(F11:F23)</f>
        <v>37.82</v>
      </c>
      <c r="G10" s="40">
        <f>SUM(G11:G23)</f>
        <v>33.090000000000003</v>
      </c>
      <c r="H10" s="40">
        <f>SUM(H11:H23)</f>
        <v>4.7299999999999995</v>
      </c>
      <c r="I10" s="40">
        <f>SUM(I11:I23)</f>
        <v>5</v>
      </c>
    </row>
    <row r="11" spans="1:9" s="5" customFormat="1" ht="20.100000000000001" customHeight="1">
      <c r="A11" s="38" t="s">
        <v>150</v>
      </c>
      <c r="B11" s="39" t="s">
        <v>277</v>
      </c>
      <c r="C11" s="39" t="s">
        <v>153</v>
      </c>
      <c r="D11" s="42" t="s">
        <v>118</v>
      </c>
      <c r="E11" s="40">
        <v>0.76</v>
      </c>
      <c r="F11" s="40">
        <v>0.76</v>
      </c>
      <c r="G11" s="40">
        <v>0.76</v>
      </c>
      <c r="H11" s="40">
        <v>0</v>
      </c>
      <c r="I11" s="40">
        <v>0</v>
      </c>
    </row>
    <row r="12" spans="1:9" s="5" customFormat="1" ht="20.100000000000001" customHeight="1">
      <c r="A12" s="38" t="s">
        <v>150</v>
      </c>
      <c r="B12" s="39" t="s">
        <v>277</v>
      </c>
      <c r="C12" s="39" t="s">
        <v>153</v>
      </c>
      <c r="D12" s="42" t="s">
        <v>116</v>
      </c>
      <c r="E12" s="40">
        <v>1.74</v>
      </c>
      <c r="F12" s="40">
        <v>1.74</v>
      </c>
      <c r="G12" s="40">
        <v>1.74</v>
      </c>
      <c r="H12" s="40">
        <v>0</v>
      </c>
      <c r="I12" s="40">
        <v>0</v>
      </c>
    </row>
    <row r="13" spans="1:9" s="5" customFormat="1" ht="20.100000000000001" customHeight="1">
      <c r="A13" s="38" t="s">
        <v>150</v>
      </c>
      <c r="B13" s="39" t="s">
        <v>277</v>
      </c>
      <c r="C13" s="39" t="s">
        <v>153</v>
      </c>
      <c r="D13" s="42" t="s">
        <v>115</v>
      </c>
      <c r="E13" s="40">
        <v>0.61</v>
      </c>
      <c r="F13" s="40">
        <v>0.61</v>
      </c>
      <c r="G13" s="40">
        <v>0.61</v>
      </c>
      <c r="H13" s="40">
        <v>0</v>
      </c>
      <c r="I13" s="40">
        <v>0</v>
      </c>
    </row>
    <row r="14" spans="1:9" s="5" customFormat="1" ht="20.100000000000001" customHeight="1">
      <c r="A14" s="38" t="s">
        <v>150</v>
      </c>
      <c r="B14" s="39" t="s">
        <v>277</v>
      </c>
      <c r="C14" s="39" t="s">
        <v>153</v>
      </c>
      <c r="D14" s="42" t="s">
        <v>121</v>
      </c>
      <c r="E14" s="40">
        <v>0.42</v>
      </c>
      <c r="F14" s="40">
        <v>0.42</v>
      </c>
      <c r="G14" s="40">
        <v>0.42</v>
      </c>
      <c r="H14" s="40">
        <v>0</v>
      </c>
      <c r="I14" s="40">
        <v>0</v>
      </c>
    </row>
    <row r="15" spans="1:9" s="5" customFormat="1" ht="20.100000000000001" customHeight="1">
      <c r="A15" s="38" t="s">
        <v>150</v>
      </c>
      <c r="B15" s="39" t="s">
        <v>277</v>
      </c>
      <c r="C15" s="39" t="s">
        <v>153</v>
      </c>
      <c r="D15" s="42" t="s">
        <v>264</v>
      </c>
      <c r="E15" s="40">
        <v>5</v>
      </c>
      <c r="F15" s="40">
        <v>0</v>
      </c>
      <c r="G15" s="40">
        <v>0</v>
      </c>
      <c r="H15" s="40">
        <v>0</v>
      </c>
      <c r="I15" s="40">
        <v>5</v>
      </c>
    </row>
    <row r="16" spans="1:9" s="5" customFormat="1" ht="20.100000000000001" customHeight="1">
      <c r="A16" s="38" t="s">
        <v>150</v>
      </c>
      <c r="B16" s="39" t="s">
        <v>277</v>
      </c>
      <c r="C16" s="39" t="s">
        <v>153</v>
      </c>
      <c r="D16" s="42" t="s">
        <v>117</v>
      </c>
      <c r="E16" s="40">
        <v>4.32</v>
      </c>
      <c r="F16" s="40">
        <v>4.32</v>
      </c>
      <c r="G16" s="40">
        <v>4.32</v>
      </c>
      <c r="H16" s="40">
        <v>0</v>
      </c>
      <c r="I16" s="40">
        <v>0</v>
      </c>
    </row>
    <row r="17" spans="1:9" s="5" customFormat="1" ht="20.100000000000001" customHeight="1">
      <c r="A17" s="38" t="s">
        <v>150</v>
      </c>
      <c r="B17" s="39" t="s">
        <v>277</v>
      </c>
      <c r="C17" s="39" t="s">
        <v>153</v>
      </c>
      <c r="D17" s="42" t="s">
        <v>120</v>
      </c>
      <c r="E17" s="40">
        <v>0.83</v>
      </c>
      <c r="F17" s="40">
        <v>0.83</v>
      </c>
      <c r="G17" s="40">
        <v>0.83</v>
      </c>
      <c r="H17" s="40">
        <v>0</v>
      </c>
      <c r="I17" s="40">
        <v>0</v>
      </c>
    </row>
    <row r="18" spans="1:9" s="5" customFormat="1" ht="20.100000000000001" customHeight="1">
      <c r="A18" s="38" t="s">
        <v>150</v>
      </c>
      <c r="B18" s="39" t="s">
        <v>277</v>
      </c>
      <c r="C18" s="39" t="s">
        <v>153</v>
      </c>
      <c r="D18" s="42" t="s">
        <v>119</v>
      </c>
      <c r="E18" s="40">
        <v>1.81</v>
      </c>
      <c r="F18" s="40">
        <v>1.81</v>
      </c>
      <c r="G18" s="40">
        <v>1.81</v>
      </c>
      <c r="H18" s="40">
        <v>0</v>
      </c>
      <c r="I18" s="40">
        <v>0</v>
      </c>
    </row>
    <row r="19" spans="1:9" s="5" customFormat="1" ht="20.100000000000001" customHeight="1">
      <c r="A19" s="38" t="s">
        <v>150</v>
      </c>
      <c r="B19" s="39" t="s">
        <v>277</v>
      </c>
      <c r="C19" s="39" t="s">
        <v>153</v>
      </c>
      <c r="D19" s="42" t="s">
        <v>124</v>
      </c>
      <c r="E19" s="40">
        <v>2.8</v>
      </c>
      <c r="F19" s="40">
        <v>2.8</v>
      </c>
      <c r="G19" s="40">
        <v>0</v>
      </c>
      <c r="H19" s="40">
        <v>2.8</v>
      </c>
      <c r="I19" s="40">
        <v>0</v>
      </c>
    </row>
    <row r="20" spans="1:9" s="5" customFormat="1" ht="20.100000000000001" customHeight="1">
      <c r="A20" s="38" t="s">
        <v>150</v>
      </c>
      <c r="B20" s="39" t="s">
        <v>277</v>
      </c>
      <c r="C20" s="39" t="s">
        <v>153</v>
      </c>
      <c r="D20" s="42" t="s">
        <v>122</v>
      </c>
      <c r="E20" s="40">
        <v>1.17</v>
      </c>
      <c r="F20" s="40">
        <v>1.17</v>
      </c>
      <c r="G20" s="40">
        <v>0</v>
      </c>
      <c r="H20" s="40">
        <v>1.17</v>
      </c>
      <c r="I20" s="40">
        <v>0</v>
      </c>
    </row>
    <row r="21" spans="1:9" s="5" customFormat="1" ht="20.100000000000001" customHeight="1">
      <c r="A21" s="38" t="s">
        <v>150</v>
      </c>
      <c r="B21" s="39" t="s">
        <v>277</v>
      </c>
      <c r="C21" s="39" t="s">
        <v>153</v>
      </c>
      <c r="D21" s="42" t="s">
        <v>113</v>
      </c>
      <c r="E21" s="40">
        <v>20.86</v>
      </c>
      <c r="F21" s="40">
        <v>20.86</v>
      </c>
      <c r="G21" s="40">
        <v>20.86</v>
      </c>
      <c r="H21" s="40">
        <v>0</v>
      </c>
      <c r="I21" s="40">
        <v>0</v>
      </c>
    </row>
    <row r="22" spans="1:9" s="5" customFormat="1" ht="20.100000000000001" customHeight="1">
      <c r="A22" s="38" t="s">
        <v>150</v>
      </c>
      <c r="B22" s="39" t="s">
        <v>277</v>
      </c>
      <c r="C22" s="39" t="s">
        <v>153</v>
      </c>
      <c r="D22" s="42" t="s">
        <v>114</v>
      </c>
      <c r="E22" s="40">
        <v>1.74</v>
      </c>
      <c r="F22" s="40">
        <v>1.74</v>
      </c>
      <c r="G22" s="40">
        <v>1.74</v>
      </c>
      <c r="H22" s="40">
        <v>0</v>
      </c>
      <c r="I22" s="40">
        <v>0</v>
      </c>
    </row>
    <row r="23" spans="1:9" s="5" customFormat="1" ht="20.100000000000001" customHeight="1">
      <c r="A23" s="38" t="s">
        <v>150</v>
      </c>
      <c r="B23" s="39" t="s">
        <v>277</v>
      </c>
      <c r="C23" s="39" t="s">
        <v>153</v>
      </c>
      <c r="D23" s="42" t="s">
        <v>123</v>
      </c>
      <c r="E23" s="40">
        <v>0.76</v>
      </c>
      <c r="F23" s="40">
        <v>0.76</v>
      </c>
      <c r="G23" s="40">
        <v>0</v>
      </c>
      <c r="H23" s="40">
        <v>0.76</v>
      </c>
      <c r="I23" s="40">
        <v>0</v>
      </c>
    </row>
    <row r="24" spans="1:9" s="5" customFormat="1" ht="20.100000000000001" customHeight="1">
      <c r="A24" s="38"/>
      <c r="B24" s="39"/>
      <c r="C24" s="39" t="s">
        <v>125</v>
      </c>
      <c r="D24" s="42" t="s">
        <v>265</v>
      </c>
      <c r="E24" s="40">
        <f>SUM(E25:E26)</f>
        <v>4</v>
      </c>
      <c r="F24" s="40">
        <f>SUM(F25:F26)</f>
        <v>0</v>
      </c>
      <c r="G24" s="40">
        <f>SUM(G25:G26)</f>
        <v>0</v>
      </c>
      <c r="H24" s="40">
        <f>SUM(H25:H26)</f>
        <v>0</v>
      </c>
      <c r="I24" s="40">
        <f>SUM(I25:I26)</f>
        <v>4</v>
      </c>
    </row>
    <row r="25" spans="1:9" s="5" customFormat="1" ht="20.100000000000001" customHeight="1">
      <c r="A25" s="38" t="s">
        <v>150</v>
      </c>
      <c r="B25" s="39" t="s">
        <v>277</v>
      </c>
      <c r="C25" s="39" t="s">
        <v>154</v>
      </c>
      <c r="D25" s="42" t="s">
        <v>266</v>
      </c>
      <c r="E25" s="40">
        <v>1</v>
      </c>
      <c r="F25" s="40">
        <v>0</v>
      </c>
      <c r="G25" s="40">
        <v>0</v>
      </c>
      <c r="H25" s="40">
        <v>0</v>
      </c>
      <c r="I25" s="40">
        <v>1</v>
      </c>
    </row>
    <row r="26" spans="1:9" s="5" customFormat="1" ht="20.100000000000001" customHeight="1">
      <c r="A26" s="38" t="s">
        <v>150</v>
      </c>
      <c r="B26" s="39" t="s">
        <v>277</v>
      </c>
      <c r="C26" s="39" t="s">
        <v>154</v>
      </c>
      <c r="D26" s="42" t="s">
        <v>267</v>
      </c>
      <c r="E26" s="40">
        <v>3</v>
      </c>
      <c r="F26" s="40">
        <v>0</v>
      </c>
      <c r="G26" s="40">
        <v>0</v>
      </c>
      <c r="H26" s="40">
        <v>0</v>
      </c>
      <c r="I26" s="40">
        <v>3</v>
      </c>
    </row>
    <row r="27" spans="1:9" s="5" customFormat="1" ht="20.100000000000001" customHeight="1">
      <c r="A27" s="38"/>
      <c r="B27" s="39"/>
      <c r="C27" s="39" t="s">
        <v>138</v>
      </c>
      <c r="D27" s="42" t="s">
        <v>268</v>
      </c>
      <c r="E27" s="40">
        <f>E28</f>
        <v>1</v>
      </c>
      <c r="F27" s="40">
        <f>F28</f>
        <v>0</v>
      </c>
      <c r="G27" s="40">
        <f>G28</f>
        <v>0</v>
      </c>
      <c r="H27" s="40">
        <f>H28</f>
        <v>0</v>
      </c>
      <c r="I27" s="40">
        <f>I28</f>
        <v>1</v>
      </c>
    </row>
    <row r="28" spans="1:9" s="5" customFormat="1" ht="20.100000000000001" customHeight="1">
      <c r="A28" s="38" t="s">
        <v>150</v>
      </c>
      <c r="B28" s="39" t="s">
        <v>277</v>
      </c>
      <c r="C28" s="39" t="s">
        <v>157</v>
      </c>
      <c r="D28" s="42" t="s">
        <v>269</v>
      </c>
      <c r="E28" s="40">
        <v>1</v>
      </c>
      <c r="F28" s="40">
        <v>0</v>
      </c>
      <c r="G28" s="40">
        <v>0</v>
      </c>
      <c r="H28" s="40">
        <v>0</v>
      </c>
      <c r="I28" s="40">
        <v>1</v>
      </c>
    </row>
    <row r="29" spans="1:9" s="5" customFormat="1" ht="20.100000000000001" customHeight="1">
      <c r="A29" s="38"/>
      <c r="B29" s="39"/>
      <c r="C29" s="39" t="s">
        <v>111</v>
      </c>
      <c r="D29" s="42" t="s">
        <v>270</v>
      </c>
      <c r="E29" s="40">
        <f>E30</f>
        <v>1</v>
      </c>
      <c r="F29" s="40">
        <f>F30</f>
        <v>0</v>
      </c>
      <c r="G29" s="40">
        <f>G30</f>
        <v>0</v>
      </c>
      <c r="H29" s="40">
        <f>H30</f>
        <v>0</v>
      </c>
      <c r="I29" s="40">
        <f>I30</f>
        <v>1</v>
      </c>
    </row>
    <row r="30" spans="1:9" s="5" customFormat="1" ht="20.100000000000001" customHeight="1">
      <c r="A30" s="38" t="s">
        <v>150</v>
      </c>
      <c r="B30" s="39" t="s">
        <v>277</v>
      </c>
      <c r="C30" s="39" t="s">
        <v>152</v>
      </c>
      <c r="D30" s="42" t="s">
        <v>271</v>
      </c>
      <c r="E30" s="40">
        <v>1</v>
      </c>
      <c r="F30" s="40">
        <v>0</v>
      </c>
      <c r="G30" s="40">
        <v>0</v>
      </c>
      <c r="H30" s="40">
        <v>0</v>
      </c>
      <c r="I30" s="40">
        <v>1</v>
      </c>
    </row>
    <row r="31" spans="1:9" s="5" customFormat="1" ht="20.100000000000001" customHeight="1">
      <c r="A31" s="38"/>
      <c r="B31" s="39"/>
      <c r="C31" s="39" t="s">
        <v>191</v>
      </c>
      <c r="D31" s="42" t="s">
        <v>272</v>
      </c>
      <c r="E31" s="40">
        <f>SUM(E32:E34)</f>
        <v>6</v>
      </c>
      <c r="F31" s="40">
        <f>SUM(F32:F34)</f>
        <v>0</v>
      </c>
      <c r="G31" s="40">
        <f>SUM(G32:G34)</f>
        <v>0</v>
      </c>
      <c r="H31" s="40">
        <f>SUM(H32:H34)</f>
        <v>0</v>
      </c>
      <c r="I31" s="40">
        <f>SUM(I32:I34)</f>
        <v>6</v>
      </c>
    </row>
    <row r="32" spans="1:9" ht="20.100000000000001" customHeight="1">
      <c r="A32" s="38" t="s">
        <v>150</v>
      </c>
      <c r="B32" s="39" t="s">
        <v>277</v>
      </c>
      <c r="C32" s="39" t="s">
        <v>278</v>
      </c>
      <c r="D32" s="42" t="s">
        <v>275</v>
      </c>
      <c r="E32" s="40">
        <v>2</v>
      </c>
      <c r="F32" s="40">
        <v>0</v>
      </c>
      <c r="G32" s="40">
        <v>0</v>
      </c>
      <c r="H32" s="40">
        <v>0</v>
      </c>
      <c r="I32" s="40">
        <v>2</v>
      </c>
    </row>
    <row r="33" spans="1:9" ht="20.100000000000001" customHeight="1">
      <c r="A33" s="38" t="s">
        <v>150</v>
      </c>
      <c r="B33" s="39" t="s">
        <v>277</v>
      </c>
      <c r="C33" s="39" t="s">
        <v>278</v>
      </c>
      <c r="D33" s="42" t="s">
        <v>274</v>
      </c>
      <c r="E33" s="40">
        <v>2</v>
      </c>
      <c r="F33" s="40">
        <v>0</v>
      </c>
      <c r="G33" s="40">
        <v>0</v>
      </c>
      <c r="H33" s="40">
        <v>0</v>
      </c>
      <c r="I33" s="40">
        <v>2</v>
      </c>
    </row>
    <row r="34" spans="1:9" ht="20.100000000000001" customHeight="1">
      <c r="A34" s="38" t="s">
        <v>150</v>
      </c>
      <c r="B34" s="39" t="s">
        <v>277</v>
      </c>
      <c r="C34" s="39" t="s">
        <v>278</v>
      </c>
      <c r="D34" s="42" t="s">
        <v>273</v>
      </c>
      <c r="E34" s="40">
        <v>2</v>
      </c>
      <c r="F34" s="40">
        <v>0</v>
      </c>
      <c r="G34" s="40">
        <v>0</v>
      </c>
      <c r="H34" s="40">
        <v>0</v>
      </c>
      <c r="I34" s="40">
        <v>2</v>
      </c>
    </row>
    <row r="35" spans="1:9" ht="20.100000000000001" customHeight="1">
      <c r="A35" s="38" t="s">
        <v>129</v>
      </c>
      <c r="B35" s="39"/>
      <c r="C35" s="39"/>
      <c r="D35" s="42" t="s">
        <v>126</v>
      </c>
      <c r="E35" s="40">
        <f>E36+E39</f>
        <v>4.57</v>
      </c>
      <c r="F35" s="40">
        <f>F36+F39</f>
        <v>4.57</v>
      </c>
      <c r="G35" s="40">
        <f>G36+G39</f>
        <v>4.57</v>
      </c>
      <c r="H35" s="40">
        <f>H36+H39</f>
        <v>0</v>
      </c>
      <c r="I35" s="40">
        <f>I36+I39</f>
        <v>0</v>
      </c>
    </row>
    <row r="36" spans="1:9" ht="20.100000000000001" customHeight="1">
      <c r="A36" s="38"/>
      <c r="B36" s="39" t="s">
        <v>111</v>
      </c>
      <c r="C36" s="39"/>
      <c r="D36" s="42" t="s">
        <v>127</v>
      </c>
      <c r="E36" s="40">
        <f t="shared" ref="E36:I37" si="0">E37</f>
        <v>4.17</v>
      </c>
      <c r="F36" s="40">
        <f t="shared" si="0"/>
        <v>4.17</v>
      </c>
      <c r="G36" s="40">
        <f t="shared" si="0"/>
        <v>4.17</v>
      </c>
      <c r="H36" s="40">
        <f t="shared" si="0"/>
        <v>0</v>
      </c>
      <c r="I36" s="40">
        <f t="shared" si="0"/>
        <v>0</v>
      </c>
    </row>
    <row r="37" spans="1:9" ht="20.100000000000001" customHeight="1">
      <c r="A37" s="38"/>
      <c r="B37" s="39"/>
      <c r="C37" s="39" t="s">
        <v>111</v>
      </c>
      <c r="D37" s="42" t="s">
        <v>128</v>
      </c>
      <c r="E37" s="40">
        <f t="shared" si="0"/>
        <v>4.17</v>
      </c>
      <c r="F37" s="40">
        <f t="shared" si="0"/>
        <v>4.17</v>
      </c>
      <c r="G37" s="40">
        <f t="shared" si="0"/>
        <v>4.17</v>
      </c>
      <c r="H37" s="40">
        <f t="shared" si="0"/>
        <v>0</v>
      </c>
      <c r="I37" s="40">
        <f t="shared" si="0"/>
        <v>0</v>
      </c>
    </row>
    <row r="38" spans="1:9" ht="20.100000000000001" customHeight="1">
      <c r="A38" s="38" t="s">
        <v>155</v>
      </c>
      <c r="B38" s="39" t="s">
        <v>152</v>
      </c>
      <c r="C38" s="39" t="s">
        <v>152</v>
      </c>
      <c r="D38" s="42" t="s">
        <v>130</v>
      </c>
      <c r="E38" s="40">
        <v>4.17</v>
      </c>
      <c r="F38" s="40">
        <v>4.17</v>
      </c>
      <c r="G38" s="40">
        <v>4.17</v>
      </c>
      <c r="H38" s="40">
        <v>0</v>
      </c>
      <c r="I38" s="40">
        <v>0</v>
      </c>
    </row>
    <row r="39" spans="1:9" ht="20.100000000000001" customHeight="1">
      <c r="A39" s="38"/>
      <c r="B39" s="39" t="s">
        <v>133</v>
      </c>
      <c r="C39" s="39"/>
      <c r="D39" s="42" t="s">
        <v>131</v>
      </c>
      <c r="E39" s="40">
        <f>E40+E42+E44</f>
        <v>0.4</v>
      </c>
      <c r="F39" s="40">
        <f>F40+F42+F44</f>
        <v>0.4</v>
      </c>
      <c r="G39" s="40">
        <f>G40+G42+G44</f>
        <v>0.4</v>
      </c>
      <c r="H39" s="40">
        <f>H40+H42+H44</f>
        <v>0</v>
      </c>
      <c r="I39" s="40">
        <f>I40+I42+I44</f>
        <v>0</v>
      </c>
    </row>
    <row r="40" spans="1:9" ht="20.100000000000001" customHeight="1">
      <c r="A40" s="38"/>
      <c r="B40" s="39"/>
      <c r="C40" s="39" t="s">
        <v>112</v>
      </c>
      <c r="D40" s="42" t="s">
        <v>132</v>
      </c>
      <c r="E40" s="40">
        <f>E41</f>
        <v>0.15</v>
      </c>
      <c r="F40" s="40">
        <f>F41</f>
        <v>0.15</v>
      </c>
      <c r="G40" s="40">
        <f>G41</f>
        <v>0.15</v>
      </c>
      <c r="H40" s="40">
        <f>H41</f>
        <v>0</v>
      </c>
      <c r="I40" s="40">
        <f>I41</f>
        <v>0</v>
      </c>
    </row>
    <row r="41" spans="1:9" ht="20.100000000000001" customHeight="1">
      <c r="A41" s="38" t="s">
        <v>155</v>
      </c>
      <c r="B41" s="39" t="s">
        <v>156</v>
      </c>
      <c r="C41" s="39" t="s">
        <v>153</v>
      </c>
      <c r="D41" s="42" t="s">
        <v>134</v>
      </c>
      <c r="E41" s="40">
        <v>0.15</v>
      </c>
      <c r="F41" s="40">
        <v>0.15</v>
      </c>
      <c r="G41" s="40">
        <v>0.15</v>
      </c>
      <c r="H41" s="40">
        <v>0</v>
      </c>
      <c r="I41" s="40">
        <v>0</v>
      </c>
    </row>
    <row r="42" spans="1:9" ht="20.100000000000001" customHeight="1">
      <c r="A42" s="38"/>
      <c r="B42" s="39"/>
      <c r="C42" s="39" t="s">
        <v>125</v>
      </c>
      <c r="D42" s="42" t="s">
        <v>135</v>
      </c>
      <c r="E42" s="40">
        <f>E43</f>
        <v>0.15</v>
      </c>
      <c r="F42" s="40">
        <f>F43</f>
        <v>0.15</v>
      </c>
      <c r="G42" s="40">
        <f>G43</f>
        <v>0.15</v>
      </c>
      <c r="H42" s="40">
        <f>H43</f>
        <v>0</v>
      </c>
      <c r="I42" s="40">
        <f>I43</f>
        <v>0</v>
      </c>
    </row>
    <row r="43" spans="1:9" ht="20.100000000000001" customHeight="1">
      <c r="A43" s="38" t="s">
        <v>155</v>
      </c>
      <c r="B43" s="39" t="s">
        <v>156</v>
      </c>
      <c r="C43" s="39" t="s">
        <v>154</v>
      </c>
      <c r="D43" s="42" t="s">
        <v>136</v>
      </c>
      <c r="E43" s="40">
        <v>0.15</v>
      </c>
      <c r="F43" s="40">
        <v>0.15</v>
      </c>
      <c r="G43" s="40">
        <v>0.15</v>
      </c>
      <c r="H43" s="40">
        <v>0</v>
      </c>
      <c r="I43" s="40">
        <v>0</v>
      </c>
    </row>
    <row r="44" spans="1:9" ht="20.100000000000001" customHeight="1">
      <c r="A44" s="38"/>
      <c r="B44" s="39"/>
      <c r="C44" s="39" t="s">
        <v>138</v>
      </c>
      <c r="D44" s="42" t="s">
        <v>137</v>
      </c>
      <c r="E44" s="40">
        <f>E45</f>
        <v>0.1</v>
      </c>
      <c r="F44" s="40">
        <f>F45</f>
        <v>0.1</v>
      </c>
      <c r="G44" s="40">
        <f>G45</f>
        <v>0.1</v>
      </c>
      <c r="H44" s="40">
        <f>H45</f>
        <v>0</v>
      </c>
      <c r="I44" s="40">
        <f>I45</f>
        <v>0</v>
      </c>
    </row>
    <row r="45" spans="1:9" ht="20.100000000000001" customHeight="1">
      <c r="A45" s="38" t="s">
        <v>155</v>
      </c>
      <c r="B45" s="39" t="s">
        <v>156</v>
      </c>
      <c r="C45" s="39" t="s">
        <v>157</v>
      </c>
      <c r="D45" s="42" t="s">
        <v>139</v>
      </c>
      <c r="E45" s="40">
        <v>0.1</v>
      </c>
      <c r="F45" s="40">
        <v>0.1</v>
      </c>
      <c r="G45" s="40">
        <v>0.1</v>
      </c>
      <c r="H45" s="40">
        <v>0</v>
      </c>
      <c r="I45" s="40">
        <v>0</v>
      </c>
    </row>
    <row r="46" spans="1:9" ht="20.100000000000001" customHeight="1">
      <c r="A46" s="38" t="s">
        <v>143</v>
      </c>
      <c r="B46" s="39"/>
      <c r="C46" s="39"/>
      <c r="D46" s="42" t="s">
        <v>140</v>
      </c>
      <c r="E46" s="40">
        <f t="shared" ref="E46:I48" si="1">E47</f>
        <v>1.46</v>
      </c>
      <c r="F46" s="40">
        <f t="shared" si="1"/>
        <v>1.46</v>
      </c>
      <c r="G46" s="40">
        <f t="shared" si="1"/>
        <v>1.46</v>
      </c>
      <c r="H46" s="40">
        <f t="shared" si="1"/>
        <v>0</v>
      </c>
      <c r="I46" s="40">
        <f t="shared" si="1"/>
        <v>0</v>
      </c>
    </row>
    <row r="47" spans="1:9" ht="20.100000000000001" customHeight="1">
      <c r="A47" s="38"/>
      <c r="B47" s="39" t="s">
        <v>110</v>
      </c>
      <c r="C47" s="39"/>
      <c r="D47" s="42" t="s">
        <v>141</v>
      </c>
      <c r="E47" s="40">
        <f t="shared" si="1"/>
        <v>1.46</v>
      </c>
      <c r="F47" s="40">
        <f t="shared" si="1"/>
        <v>1.46</v>
      </c>
      <c r="G47" s="40">
        <f t="shared" si="1"/>
        <v>1.46</v>
      </c>
      <c r="H47" s="40">
        <f t="shared" si="1"/>
        <v>0</v>
      </c>
      <c r="I47" s="40">
        <f t="shared" si="1"/>
        <v>0</v>
      </c>
    </row>
    <row r="48" spans="1:9" ht="20.100000000000001" customHeight="1">
      <c r="A48" s="38"/>
      <c r="B48" s="39"/>
      <c r="C48" s="39" t="s">
        <v>112</v>
      </c>
      <c r="D48" s="42" t="s">
        <v>142</v>
      </c>
      <c r="E48" s="40">
        <f t="shared" si="1"/>
        <v>1.46</v>
      </c>
      <c r="F48" s="40">
        <f t="shared" si="1"/>
        <v>1.46</v>
      </c>
      <c r="G48" s="40">
        <f t="shared" si="1"/>
        <v>1.46</v>
      </c>
      <c r="H48" s="40">
        <f t="shared" si="1"/>
        <v>0</v>
      </c>
      <c r="I48" s="40">
        <f t="shared" si="1"/>
        <v>0</v>
      </c>
    </row>
    <row r="49" spans="1:9" ht="20.100000000000001" customHeight="1">
      <c r="A49" s="38" t="s">
        <v>158</v>
      </c>
      <c r="B49" s="39" t="s">
        <v>151</v>
      </c>
      <c r="C49" s="39" t="s">
        <v>153</v>
      </c>
      <c r="D49" s="42" t="s">
        <v>144</v>
      </c>
      <c r="E49" s="40">
        <v>1.46</v>
      </c>
      <c r="F49" s="40">
        <v>1.46</v>
      </c>
      <c r="G49" s="40">
        <v>1.46</v>
      </c>
      <c r="H49" s="40">
        <v>0</v>
      </c>
      <c r="I49" s="40">
        <v>0</v>
      </c>
    </row>
    <row r="50" spans="1:9" ht="20.100000000000001" customHeight="1">
      <c r="A50" s="38" t="s">
        <v>148</v>
      </c>
      <c r="B50" s="39"/>
      <c r="C50" s="39"/>
      <c r="D50" s="42" t="s">
        <v>145</v>
      </c>
      <c r="E50" s="40">
        <f t="shared" ref="E50:I52" si="2">E51</f>
        <v>2.5</v>
      </c>
      <c r="F50" s="40">
        <f t="shared" si="2"/>
        <v>2.5</v>
      </c>
      <c r="G50" s="40">
        <f t="shared" si="2"/>
        <v>2.5</v>
      </c>
      <c r="H50" s="40">
        <f t="shared" si="2"/>
        <v>0</v>
      </c>
      <c r="I50" s="40">
        <f t="shared" si="2"/>
        <v>0</v>
      </c>
    </row>
    <row r="51" spans="1:9" ht="20.100000000000001" customHeight="1">
      <c r="A51" s="38"/>
      <c r="B51" s="39" t="s">
        <v>125</v>
      </c>
      <c r="C51" s="39"/>
      <c r="D51" s="42" t="s">
        <v>146</v>
      </c>
      <c r="E51" s="40">
        <f t="shared" si="2"/>
        <v>2.5</v>
      </c>
      <c r="F51" s="40">
        <f t="shared" si="2"/>
        <v>2.5</v>
      </c>
      <c r="G51" s="40">
        <f t="shared" si="2"/>
        <v>2.5</v>
      </c>
      <c r="H51" s="40">
        <f t="shared" si="2"/>
        <v>0</v>
      </c>
      <c r="I51" s="40">
        <f t="shared" si="2"/>
        <v>0</v>
      </c>
    </row>
    <row r="52" spans="1:9" ht="20.100000000000001" customHeight="1">
      <c r="A52" s="38"/>
      <c r="B52" s="39"/>
      <c r="C52" s="39" t="s">
        <v>112</v>
      </c>
      <c r="D52" s="42" t="s">
        <v>147</v>
      </c>
      <c r="E52" s="40">
        <f t="shared" si="2"/>
        <v>2.5</v>
      </c>
      <c r="F52" s="40">
        <f t="shared" si="2"/>
        <v>2.5</v>
      </c>
      <c r="G52" s="40">
        <f t="shared" si="2"/>
        <v>2.5</v>
      </c>
      <c r="H52" s="40">
        <f t="shared" si="2"/>
        <v>0</v>
      </c>
      <c r="I52" s="40">
        <f t="shared" si="2"/>
        <v>0</v>
      </c>
    </row>
    <row r="53" spans="1:9" ht="20.100000000000001" customHeight="1">
      <c r="A53" s="38" t="s">
        <v>159</v>
      </c>
      <c r="B53" s="39" t="s">
        <v>154</v>
      </c>
      <c r="C53" s="39" t="s">
        <v>153</v>
      </c>
      <c r="D53" s="42" t="s">
        <v>149</v>
      </c>
      <c r="E53" s="40">
        <v>2.5</v>
      </c>
      <c r="F53" s="40">
        <v>2.5</v>
      </c>
      <c r="G53" s="40">
        <v>2.5</v>
      </c>
      <c r="H53" s="40">
        <v>0</v>
      </c>
      <c r="I53" s="40">
        <v>0</v>
      </c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workbookViewId="0">
      <selection activeCell="G9" sqref="G9"/>
    </sheetView>
  </sheetViews>
  <sheetFormatPr defaultColWidth="9"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276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251</v>
      </c>
      <c r="B3" s="225"/>
      <c r="C3" s="226"/>
      <c r="D3" s="224" t="s">
        <v>252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240</v>
      </c>
      <c r="I4" s="226"/>
      <c r="J4" s="233" t="s">
        <v>241</v>
      </c>
      <c r="K4" s="234"/>
      <c r="L4" s="234"/>
      <c r="M4" s="234"/>
      <c r="N4" s="234"/>
      <c r="O4" s="235"/>
      <c r="P4" s="236" t="s">
        <v>19</v>
      </c>
      <c r="Q4" s="236" t="s">
        <v>253</v>
      </c>
      <c r="R4" s="236" t="s">
        <v>254</v>
      </c>
      <c r="S4" s="224" t="s">
        <v>255</v>
      </c>
      <c r="T4" s="226"/>
      <c r="U4" s="236" t="s">
        <v>239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246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238</v>
      </c>
      <c r="D6" s="148" t="s">
        <v>23</v>
      </c>
      <c r="E6" s="148" t="s">
        <v>24</v>
      </c>
      <c r="F6" s="148" t="s">
        <v>238</v>
      </c>
      <c r="G6" s="238"/>
      <c r="H6" s="148" t="s">
        <v>243</v>
      </c>
      <c r="I6" s="148" t="s">
        <v>244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256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G8+G40</f>
        <v>46.349999999999994</v>
      </c>
      <c r="H7" s="46">
        <f t="shared" si="0"/>
        <v>46.349999999999994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160</v>
      </c>
      <c r="D8" s="45"/>
      <c r="E8" s="45"/>
      <c r="F8" s="45"/>
      <c r="G8" s="46">
        <f t="shared" ref="G8:V8" si="1">G9+G12+G14+G16+G18+G20+G22+G24+G26+G28+G30+G32+G34+G36+G38</f>
        <v>41.62</v>
      </c>
      <c r="H8" s="46">
        <f t="shared" si="1"/>
        <v>41.62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161</v>
      </c>
      <c r="D9" s="45"/>
      <c r="E9" s="45"/>
      <c r="F9" s="45"/>
      <c r="G9" s="46">
        <f t="shared" ref="G9:V9" si="2">SUM(G10:G11)</f>
        <v>20.86</v>
      </c>
      <c r="H9" s="46">
        <f t="shared" si="2"/>
        <v>20.86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112</v>
      </c>
      <c r="C10" s="44" t="s">
        <v>162</v>
      </c>
      <c r="D10" s="45" t="s">
        <v>163</v>
      </c>
      <c r="E10" s="45" t="s">
        <v>112</v>
      </c>
      <c r="F10" s="45" t="s">
        <v>164</v>
      </c>
      <c r="G10" s="46">
        <v>13.16</v>
      </c>
      <c r="H10" s="46">
        <v>13.16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125</v>
      </c>
      <c r="C11" s="44" t="s">
        <v>165</v>
      </c>
      <c r="D11" s="45" t="s">
        <v>163</v>
      </c>
      <c r="E11" s="45" t="s">
        <v>112</v>
      </c>
      <c r="F11" s="45" t="s">
        <v>164</v>
      </c>
      <c r="G11" s="46">
        <v>7.7</v>
      </c>
      <c r="H11" s="46">
        <v>7.7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166</v>
      </c>
      <c r="D12" s="45"/>
      <c r="E12" s="45"/>
      <c r="F12" s="45"/>
      <c r="G12" s="46">
        <f t="shared" ref="G12:V12" si="3">G13</f>
        <v>1.74</v>
      </c>
      <c r="H12" s="46">
        <f t="shared" si="3"/>
        <v>1.74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138</v>
      </c>
      <c r="C13" s="44" t="s">
        <v>167</v>
      </c>
      <c r="D13" s="45" t="s">
        <v>163</v>
      </c>
      <c r="E13" s="45" t="s">
        <v>112</v>
      </c>
      <c r="F13" s="45" t="s">
        <v>164</v>
      </c>
      <c r="G13" s="46">
        <v>1.74</v>
      </c>
      <c r="H13" s="46">
        <v>1.74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168</v>
      </c>
      <c r="D14" s="45"/>
      <c r="E14" s="45"/>
      <c r="F14" s="45"/>
      <c r="G14" s="46">
        <f t="shared" ref="G14:V14" si="4">G15</f>
        <v>1.46</v>
      </c>
      <c r="H14" s="46">
        <f t="shared" si="4"/>
        <v>1.46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169</v>
      </c>
      <c r="C15" s="44" t="s">
        <v>170</v>
      </c>
      <c r="D15" s="45" t="s">
        <v>163</v>
      </c>
      <c r="E15" s="45" t="s">
        <v>125</v>
      </c>
      <c r="F15" s="45" t="s">
        <v>171</v>
      </c>
      <c r="G15" s="46">
        <v>1.46</v>
      </c>
      <c r="H15" s="46">
        <v>1.46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172</v>
      </c>
      <c r="D16" s="45"/>
      <c r="E16" s="45"/>
      <c r="F16" s="45"/>
      <c r="G16" s="46">
        <f t="shared" ref="G16:V16" si="5">G17</f>
        <v>4.17</v>
      </c>
      <c r="H16" s="46">
        <f t="shared" si="5"/>
        <v>4.17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173</v>
      </c>
      <c r="C17" s="44" t="s">
        <v>174</v>
      </c>
      <c r="D17" s="45" t="s">
        <v>163</v>
      </c>
      <c r="E17" s="45" t="s">
        <v>125</v>
      </c>
      <c r="F17" s="45" t="s">
        <v>171</v>
      </c>
      <c r="G17" s="46">
        <v>4.17</v>
      </c>
      <c r="H17" s="46">
        <v>4.17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175</v>
      </c>
      <c r="D18" s="45"/>
      <c r="E18" s="45"/>
      <c r="F18" s="45"/>
      <c r="G18" s="46">
        <f t="shared" ref="G18:V18" si="6">G19</f>
        <v>0.15</v>
      </c>
      <c r="H18" s="46">
        <f t="shared" si="6"/>
        <v>0.15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176</v>
      </c>
      <c r="C19" s="44" t="s">
        <v>177</v>
      </c>
      <c r="D19" s="45" t="s">
        <v>163</v>
      </c>
      <c r="E19" s="45" t="s">
        <v>125</v>
      </c>
      <c r="F19" s="45" t="s">
        <v>171</v>
      </c>
      <c r="G19" s="46">
        <v>0.15</v>
      </c>
      <c r="H19" s="46">
        <v>0.15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/>
      <c r="B20" s="45"/>
      <c r="C20" s="44" t="s">
        <v>178</v>
      </c>
      <c r="D20" s="45"/>
      <c r="E20" s="45"/>
      <c r="F20" s="45"/>
      <c r="G20" s="46">
        <f t="shared" ref="G20:V20" si="7">G21</f>
        <v>0.15</v>
      </c>
      <c r="H20" s="46">
        <f t="shared" si="7"/>
        <v>0.15</v>
      </c>
      <c r="I20" s="46">
        <f t="shared" si="7"/>
        <v>0</v>
      </c>
      <c r="J20" s="46">
        <f t="shared" si="7"/>
        <v>0</v>
      </c>
      <c r="K20" s="46">
        <f t="shared" si="7"/>
        <v>0</v>
      </c>
      <c r="L20" s="46">
        <f t="shared" si="7"/>
        <v>0</v>
      </c>
      <c r="M20" s="46">
        <f t="shared" si="7"/>
        <v>0</v>
      </c>
      <c r="N20" s="46">
        <f t="shared" si="7"/>
        <v>0</v>
      </c>
      <c r="O20" s="46">
        <f t="shared" si="7"/>
        <v>0</v>
      </c>
      <c r="P20" s="46">
        <f t="shared" si="7"/>
        <v>0</v>
      </c>
      <c r="Q20" s="46">
        <f t="shared" si="7"/>
        <v>0</v>
      </c>
      <c r="R20" s="46">
        <f t="shared" si="7"/>
        <v>0</v>
      </c>
      <c r="S20" s="46">
        <f t="shared" si="7"/>
        <v>0</v>
      </c>
      <c r="T20" s="46">
        <f t="shared" si="7"/>
        <v>0</v>
      </c>
      <c r="U20" s="46">
        <f t="shared" si="7"/>
        <v>0</v>
      </c>
      <c r="V20" s="46">
        <f t="shared" si="7"/>
        <v>0</v>
      </c>
    </row>
    <row r="21" spans="1:22" ht="20.100000000000001" customHeight="1">
      <c r="A21" s="44">
        <v>301</v>
      </c>
      <c r="B21" s="45" t="s">
        <v>176</v>
      </c>
      <c r="C21" s="44" t="s">
        <v>177</v>
      </c>
      <c r="D21" s="45" t="s">
        <v>163</v>
      </c>
      <c r="E21" s="45" t="s">
        <v>125</v>
      </c>
      <c r="F21" s="45" t="s">
        <v>171</v>
      </c>
      <c r="G21" s="46">
        <v>0.15</v>
      </c>
      <c r="H21" s="46">
        <v>0.15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</row>
    <row r="22" spans="1:22" ht="20.100000000000001" customHeight="1">
      <c r="A22" s="44"/>
      <c r="B22" s="45"/>
      <c r="C22" s="44" t="s">
        <v>179</v>
      </c>
      <c r="D22" s="45"/>
      <c r="E22" s="45"/>
      <c r="F22" s="45"/>
      <c r="G22" s="46">
        <f t="shared" ref="G22:V22" si="8">G23</f>
        <v>0.1</v>
      </c>
      <c r="H22" s="46">
        <f t="shared" si="8"/>
        <v>0.1</v>
      </c>
      <c r="I22" s="46">
        <f t="shared" si="8"/>
        <v>0</v>
      </c>
      <c r="J22" s="46">
        <f t="shared" si="8"/>
        <v>0</v>
      </c>
      <c r="K22" s="46">
        <f t="shared" si="8"/>
        <v>0</v>
      </c>
      <c r="L22" s="46">
        <f t="shared" si="8"/>
        <v>0</v>
      </c>
      <c r="M22" s="46">
        <f t="shared" si="8"/>
        <v>0</v>
      </c>
      <c r="N22" s="46">
        <f t="shared" si="8"/>
        <v>0</v>
      </c>
      <c r="O22" s="46">
        <f t="shared" si="8"/>
        <v>0</v>
      </c>
      <c r="P22" s="46">
        <f t="shared" si="8"/>
        <v>0</v>
      </c>
      <c r="Q22" s="46">
        <f t="shared" si="8"/>
        <v>0</v>
      </c>
      <c r="R22" s="46">
        <f t="shared" si="8"/>
        <v>0</v>
      </c>
      <c r="S22" s="46">
        <f t="shared" si="8"/>
        <v>0</v>
      </c>
      <c r="T22" s="46">
        <f t="shared" si="8"/>
        <v>0</v>
      </c>
      <c r="U22" s="46">
        <f t="shared" si="8"/>
        <v>0</v>
      </c>
      <c r="V22" s="46">
        <f t="shared" si="8"/>
        <v>0</v>
      </c>
    </row>
    <row r="23" spans="1:22" ht="20.100000000000001" customHeight="1">
      <c r="A23" s="44">
        <v>301</v>
      </c>
      <c r="B23" s="45" t="s">
        <v>176</v>
      </c>
      <c r="C23" s="44" t="s">
        <v>177</v>
      </c>
      <c r="D23" s="45" t="s">
        <v>163</v>
      </c>
      <c r="E23" s="45" t="s">
        <v>125</v>
      </c>
      <c r="F23" s="45" t="s">
        <v>171</v>
      </c>
      <c r="G23" s="46">
        <v>0.1</v>
      </c>
      <c r="H23" s="46">
        <v>0.1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180</v>
      </c>
      <c r="D24" s="45"/>
      <c r="E24" s="45"/>
      <c r="F24" s="45"/>
      <c r="G24" s="46">
        <f t="shared" ref="G24:V24" si="9">G25</f>
        <v>2.5</v>
      </c>
      <c r="H24" s="46">
        <f t="shared" si="9"/>
        <v>2.5</v>
      </c>
      <c r="I24" s="46">
        <f t="shared" si="9"/>
        <v>0</v>
      </c>
      <c r="J24" s="46">
        <f t="shared" si="9"/>
        <v>0</v>
      </c>
      <c r="K24" s="46">
        <f t="shared" si="9"/>
        <v>0</v>
      </c>
      <c r="L24" s="46">
        <f t="shared" si="9"/>
        <v>0</v>
      </c>
      <c r="M24" s="46">
        <f t="shared" si="9"/>
        <v>0</v>
      </c>
      <c r="N24" s="46">
        <f t="shared" si="9"/>
        <v>0</v>
      </c>
      <c r="O24" s="46">
        <f t="shared" si="9"/>
        <v>0</v>
      </c>
      <c r="P24" s="46">
        <f t="shared" si="9"/>
        <v>0</v>
      </c>
      <c r="Q24" s="46">
        <f t="shared" si="9"/>
        <v>0</v>
      </c>
      <c r="R24" s="46">
        <f t="shared" si="9"/>
        <v>0</v>
      </c>
      <c r="S24" s="46">
        <f t="shared" si="9"/>
        <v>0</v>
      </c>
      <c r="T24" s="46">
        <f t="shared" si="9"/>
        <v>0</v>
      </c>
      <c r="U24" s="46">
        <f t="shared" si="9"/>
        <v>0</v>
      </c>
      <c r="V24" s="46">
        <f t="shared" si="9"/>
        <v>0</v>
      </c>
    </row>
    <row r="25" spans="1:22" ht="20.100000000000001" customHeight="1">
      <c r="A25" s="44">
        <v>301</v>
      </c>
      <c r="B25" s="45" t="s">
        <v>181</v>
      </c>
      <c r="C25" s="44" t="s">
        <v>147</v>
      </c>
      <c r="D25" s="45" t="s">
        <v>163</v>
      </c>
      <c r="E25" s="45" t="s">
        <v>138</v>
      </c>
      <c r="F25" s="45" t="s">
        <v>182</v>
      </c>
      <c r="G25" s="46">
        <v>2.5</v>
      </c>
      <c r="H25" s="46">
        <v>2.5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/>
      <c r="B26" s="45"/>
      <c r="C26" s="44" t="s">
        <v>183</v>
      </c>
      <c r="D26" s="45"/>
      <c r="E26" s="45"/>
      <c r="F26" s="45"/>
      <c r="G26" s="46">
        <f t="shared" ref="G26:V26" si="10">G27</f>
        <v>0.61</v>
      </c>
      <c r="H26" s="46">
        <f t="shared" si="10"/>
        <v>0.61</v>
      </c>
      <c r="I26" s="46">
        <f t="shared" si="10"/>
        <v>0</v>
      </c>
      <c r="J26" s="46">
        <f t="shared" si="10"/>
        <v>0</v>
      </c>
      <c r="K26" s="46">
        <f t="shared" si="10"/>
        <v>0</v>
      </c>
      <c r="L26" s="46">
        <f t="shared" si="10"/>
        <v>0</v>
      </c>
      <c r="M26" s="46">
        <f t="shared" si="10"/>
        <v>0</v>
      </c>
      <c r="N26" s="46">
        <f t="shared" si="10"/>
        <v>0</v>
      </c>
      <c r="O26" s="46">
        <f t="shared" si="10"/>
        <v>0</v>
      </c>
      <c r="P26" s="46">
        <f t="shared" si="10"/>
        <v>0</v>
      </c>
      <c r="Q26" s="46">
        <f t="shared" si="10"/>
        <v>0</v>
      </c>
      <c r="R26" s="46">
        <f t="shared" si="10"/>
        <v>0</v>
      </c>
      <c r="S26" s="46">
        <f t="shared" si="10"/>
        <v>0</v>
      </c>
      <c r="T26" s="46">
        <f t="shared" si="10"/>
        <v>0</v>
      </c>
      <c r="U26" s="46">
        <f t="shared" si="10"/>
        <v>0</v>
      </c>
      <c r="V26" s="46">
        <f t="shared" si="10"/>
        <v>0</v>
      </c>
    </row>
    <row r="27" spans="1:22" ht="20.100000000000001" customHeight="1">
      <c r="A27" s="44">
        <v>301</v>
      </c>
      <c r="B27" s="45" t="s">
        <v>125</v>
      </c>
      <c r="C27" s="44" t="s">
        <v>165</v>
      </c>
      <c r="D27" s="45" t="s">
        <v>163</v>
      </c>
      <c r="E27" s="45" t="s">
        <v>112</v>
      </c>
      <c r="F27" s="45" t="s">
        <v>164</v>
      </c>
      <c r="G27" s="46">
        <v>0.61</v>
      </c>
      <c r="H27" s="46">
        <v>0.61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</row>
    <row r="28" spans="1:22" ht="20.100000000000001" customHeight="1">
      <c r="A28" s="44"/>
      <c r="B28" s="45"/>
      <c r="C28" s="44" t="s">
        <v>184</v>
      </c>
      <c r="D28" s="45"/>
      <c r="E28" s="45"/>
      <c r="F28" s="45"/>
      <c r="G28" s="46">
        <f t="shared" ref="G28:V28" si="11">G29</f>
        <v>1.74</v>
      </c>
      <c r="H28" s="46">
        <f t="shared" si="11"/>
        <v>1.74</v>
      </c>
      <c r="I28" s="46">
        <f t="shared" si="11"/>
        <v>0</v>
      </c>
      <c r="J28" s="46">
        <f t="shared" si="11"/>
        <v>0</v>
      </c>
      <c r="K28" s="46">
        <f t="shared" si="11"/>
        <v>0</v>
      </c>
      <c r="L28" s="46">
        <f t="shared" si="11"/>
        <v>0</v>
      </c>
      <c r="M28" s="46">
        <f t="shared" si="11"/>
        <v>0</v>
      </c>
      <c r="N28" s="46">
        <f t="shared" si="11"/>
        <v>0</v>
      </c>
      <c r="O28" s="46">
        <f t="shared" si="11"/>
        <v>0</v>
      </c>
      <c r="P28" s="46">
        <f t="shared" si="11"/>
        <v>0</v>
      </c>
      <c r="Q28" s="46">
        <f t="shared" si="11"/>
        <v>0</v>
      </c>
      <c r="R28" s="46">
        <f t="shared" si="11"/>
        <v>0</v>
      </c>
      <c r="S28" s="46">
        <f t="shared" si="11"/>
        <v>0</v>
      </c>
      <c r="T28" s="46">
        <f t="shared" si="11"/>
        <v>0</v>
      </c>
      <c r="U28" s="46">
        <f t="shared" si="11"/>
        <v>0</v>
      </c>
      <c r="V28" s="46">
        <f t="shared" si="11"/>
        <v>0</v>
      </c>
    </row>
    <row r="29" spans="1:22" ht="20.100000000000001" customHeight="1">
      <c r="A29" s="44">
        <v>301</v>
      </c>
      <c r="B29" s="45" t="s">
        <v>138</v>
      </c>
      <c r="C29" s="44" t="s">
        <v>167</v>
      </c>
      <c r="D29" s="45" t="s">
        <v>163</v>
      </c>
      <c r="E29" s="45" t="s">
        <v>112</v>
      </c>
      <c r="F29" s="45" t="s">
        <v>164</v>
      </c>
      <c r="G29" s="46">
        <v>1.74</v>
      </c>
      <c r="H29" s="46">
        <v>1.74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185</v>
      </c>
      <c r="D30" s="45"/>
      <c r="E30" s="45"/>
      <c r="F30" s="45"/>
      <c r="G30" s="46">
        <f t="shared" ref="G30:V30" si="12">G31</f>
        <v>4.32</v>
      </c>
      <c r="H30" s="46">
        <f t="shared" si="12"/>
        <v>4.32</v>
      </c>
      <c r="I30" s="46">
        <f t="shared" si="12"/>
        <v>0</v>
      </c>
      <c r="J30" s="46">
        <f t="shared" si="12"/>
        <v>0</v>
      </c>
      <c r="K30" s="46">
        <f t="shared" si="12"/>
        <v>0</v>
      </c>
      <c r="L30" s="46">
        <f t="shared" si="12"/>
        <v>0</v>
      </c>
      <c r="M30" s="46">
        <f t="shared" si="12"/>
        <v>0</v>
      </c>
      <c r="N30" s="46">
        <f t="shared" si="12"/>
        <v>0</v>
      </c>
      <c r="O30" s="46">
        <f t="shared" si="12"/>
        <v>0</v>
      </c>
      <c r="P30" s="46">
        <f t="shared" si="12"/>
        <v>0</v>
      </c>
      <c r="Q30" s="46">
        <f t="shared" si="12"/>
        <v>0</v>
      </c>
      <c r="R30" s="46">
        <f t="shared" si="12"/>
        <v>0</v>
      </c>
      <c r="S30" s="46">
        <f t="shared" si="12"/>
        <v>0</v>
      </c>
      <c r="T30" s="46">
        <f t="shared" si="12"/>
        <v>0</v>
      </c>
      <c r="U30" s="46">
        <f t="shared" si="12"/>
        <v>0</v>
      </c>
      <c r="V30" s="46">
        <f t="shared" si="12"/>
        <v>0</v>
      </c>
    </row>
    <row r="31" spans="1:22" ht="20.100000000000001" customHeight="1">
      <c r="A31" s="44">
        <v>301</v>
      </c>
      <c r="B31" s="45" t="s">
        <v>138</v>
      </c>
      <c r="C31" s="44" t="s">
        <v>167</v>
      </c>
      <c r="D31" s="45" t="s">
        <v>163</v>
      </c>
      <c r="E31" s="45" t="s">
        <v>112</v>
      </c>
      <c r="F31" s="45" t="s">
        <v>164</v>
      </c>
      <c r="G31" s="46">
        <v>4.32</v>
      </c>
      <c r="H31" s="46">
        <v>4.32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/>
      <c r="B32" s="45"/>
      <c r="C32" s="44" t="s">
        <v>186</v>
      </c>
      <c r="D32" s="45"/>
      <c r="E32" s="45"/>
      <c r="F32" s="45"/>
      <c r="G32" s="46">
        <f t="shared" ref="G32:V32" si="13">G33</f>
        <v>0.76</v>
      </c>
      <c r="H32" s="46">
        <f t="shared" si="13"/>
        <v>0.76</v>
      </c>
      <c r="I32" s="46">
        <f t="shared" si="13"/>
        <v>0</v>
      </c>
      <c r="J32" s="46">
        <f t="shared" si="13"/>
        <v>0</v>
      </c>
      <c r="K32" s="46">
        <f t="shared" si="13"/>
        <v>0</v>
      </c>
      <c r="L32" s="46">
        <f t="shared" si="13"/>
        <v>0</v>
      </c>
      <c r="M32" s="46">
        <f t="shared" si="13"/>
        <v>0</v>
      </c>
      <c r="N32" s="46">
        <f t="shared" si="13"/>
        <v>0</v>
      </c>
      <c r="O32" s="46">
        <f t="shared" si="13"/>
        <v>0</v>
      </c>
      <c r="P32" s="46">
        <f t="shared" si="13"/>
        <v>0</v>
      </c>
      <c r="Q32" s="46">
        <f t="shared" si="13"/>
        <v>0</v>
      </c>
      <c r="R32" s="46">
        <f t="shared" si="13"/>
        <v>0</v>
      </c>
      <c r="S32" s="46">
        <f t="shared" si="13"/>
        <v>0</v>
      </c>
      <c r="T32" s="46">
        <f t="shared" si="13"/>
        <v>0</v>
      </c>
      <c r="U32" s="46">
        <f t="shared" si="13"/>
        <v>0</v>
      </c>
      <c r="V32" s="46">
        <f t="shared" si="13"/>
        <v>0</v>
      </c>
    </row>
    <row r="33" spans="1:22" ht="20.100000000000001" customHeight="1">
      <c r="A33" s="44">
        <v>303</v>
      </c>
      <c r="B33" s="45" t="s">
        <v>125</v>
      </c>
      <c r="C33" s="44" t="s">
        <v>187</v>
      </c>
      <c r="D33" s="45" t="s">
        <v>188</v>
      </c>
      <c r="E33" s="45" t="s">
        <v>111</v>
      </c>
      <c r="F33" s="45" t="s">
        <v>189</v>
      </c>
      <c r="G33" s="46">
        <v>0.76</v>
      </c>
      <c r="H33" s="46">
        <v>0.76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</row>
    <row r="34" spans="1:22" ht="20.100000000000001" customHeight="1">
      <c r="A34" s="44"/>
      <c r="B34" s="45"/>
      <c r="C34" s="44" t="s">
        <v>190</v>
      </c>
      <c r="D34" s="45"/>
      <c r="E34" s="45"/>
      <c r="F34" s="45"/>
      <c r="G34" s="46">
        <f t="shared" ref="G34:V34" si="14">G35</f>
        <v>1.81</v>
      </c>
      <c r="H34" s="46">
        <f t="shared" si="14"/>
        <v>1.81</v>
      </c>
      <c r="I34" s="46">
        <f t="shared" si="14"/>
        <v>0</v>
      </c>
      <c r="J34" s="46">
        <f t="shared" si="14"/>
        <v>0</v>
      </c>
      <c r="K34" s="46">
        <f t="shared" si="14"/>
        <v>0</v>
      </c>
      <c r="L34" s="46">
        <f t="shared" si="14"/>
        <v>0</v>
      </c>
      <c r="M34" s="46">
        <f t="shared" si="14"/>
        <v>0</v>
      </c>
      <c r="N34" s="46">
        <f t="shared" si="14"/>
        <v>0</v>
      </c>
      <c r="O34" s="46">
        <f t="shared" si="14"/>
        <v>0</v>
      </c>
      <c r="P34" s="46">
        <f t="shared" si="14"/>
        <v>0</v>
      </c>
      <c r="Q34" s="46">
        <f t="shared" si="14"/>
        <v>0</v>
      </c>
      <c r="R34" s="46">
        <f t="shared" si="14"/>
        <v>0</v>
      </c>
      <c r="S34" s="46">
        <f t="shared" si="14"/>
        <v>0</v>
      </c>
      <c r="T34" s="46">
        <f t="shared" si="14"/>
        <v>0</v>
      </c>
      <c r="U34" s="46">
        <f t="shared" si="14"/>
        <v>0</v>
      </c>
      <c r="V34" s="46">
        <f t="shared" si="14"/>
        <v>0</v>
      </c>
    </row>
    <row r="35" spans="1:22" ht="20.100000000000001" customHeight="1">
      <c r="A35" s="44">
        <v>303</v>
      </c>
      <c r="B35" s="45" t="s">
        <v>125</v>
      </c>
      <c r="C35" s="44" t="s">
        <v>187</v>
      </c>
      <c r="D35" s="45" t="s">
        <v>188</v>
      </c>
      <c r="E35" s="45" t="s">
        <v>111</v>
      </c>
      <c r="F35" s="45" t="s">
        <v>189</v>
      </c>
      <c r="G35" s="46">
        <v>1.81</v>
      </c>
      <c r="H35" s="46">
        <v>1.81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192</v>
      </c>
      <c r="D36" s="45"/>
      <c r="E36" s="45"/>
      <c r="F36" s="45"/>
      <c r="G36" s="46">
        <f t="shared" ref="G36:V36" si="15">G37</f>
        <v>0.83</v>
      </c>
      <c r="H36" s="46">
        <f t="shared" si="15"/>
        <v>0.83</v>
      </c>
      <c r="I36" s="46">
        <f t="shared" si="15"/>
        <v>0</v>
      </c>
      <c r="J36" s="46">
        <f t="shared" si="15"/>
        <v>0</v>
      </c>
      <c r="K36" s="46">
        <f t="shared" si="15"/>
        <v>0</v>
      </c>
      <c r="L36" s="46">
        <f t="shared" si="15"/>
        <v>0</v>
      </c>
      <c r="M36" s="46">
        <f t="shared" si="15"/>
        <v>0</v>
      </c>
      <c r="N36" s="46">
        <f t="shared" si="15"/>
        <v>0</v>
      </c>
      <c r="O36" s="46">
        <f t="shared" si="15"/>
        <v>0</v>
      </c>
      <c r="P36" s="46">
        <f t="shared" si="15"/>
        <v>0</v>
      </c>
      <c r="Q36" s="46">
        <f t="shared" si="15"/>
        <v>0</v>
      </c>
      <c r="R36" s="46">
        <f t="shared" si="15"/>
        <v>0</v>
      </c>
      <c r="S36" s="46">
        <f t="shared" si="15"/>
        <v>0</v>
      </c>
      <c r="T36" s="46">
        <f t="shared" si="15"/>
        <v>0</v>
      </c>
      <c r="U36" s="46">
        <f t="shared" si="15"/>
        <v>0</v>
      </c>
      <c r="V36" s="46">
        <f t="shared" si="15"/>
        <v>0</v>
      </c>
    </row>
    <row r="37" spans="1:22" ht="20.100000000000001" customHeight="1">
      <c r="A37" s="44">
        <v>301</v>
      </c>
      <c r="B37" s="45" t="s">
        <v>193</v>
      </c>
      <c r="C37" s="44" t="s">
        <v>194</v>
      </c>
      <c r="D37" s="45" t="s">
        <v>163</v>
      </c>
      <c r="E37" s="45" t="s">
        <v>125</v>
      </c>
      <c r="F37" s="45" t="s">
        <v>171</v>
      </c>
      <c r="G37" s="46">
        <v>0.83</v>
      </c>
      <c r="H37" s="46">
        <v>0.83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/>
      <c r="B38" s="45"/>
      <c r="C38" s="44" t="s">
        <v>195</v>
      </c>
      <c r="D38" s="45"/>
      <c r="E38" s="45"/>
      <c r="F38" s="45"/>
      <c r="G38" s="46">
        <f t="shared" ref="G38:V38" si="16">G39</f>
        <v>0.42</v>
      </c>
      <c r="H38" s="46">
        <f t="shared" si="16"/>
        <v>0.42</v>
      </c>
      <c r="I38" s="46">
        <f t="shared" si="16"/>
        <v>0</v>
      </c>
      <c r="J38" s="46">
        <f t="shared" si="16"/>
        <v>0</v>
      </c>
      <c r="K38" s="46">
        <f t="shared" si="16"/>
        <v>0</v>
      </c>
      <c r="L38" s="46">
        <f t="shared" si="16"/>
        <v>0</v>
      </c>
      <c r="M38" s="46">
        <f t="shared" si="16"/>
        <v>0</v>
      </c>
      <c r="N38" s="46">
        <f t="shared" si="16"/>
        <v>0</v>
      </c>
      <c r="O38" s="46">
        <f t="shared" si="16"/>
        <v>0</v>
      </c>
      <c r="P38" s="46">
        <f t="shared" si="16"/>
        <v>0</v>
      </c>
      <c r="Q38" s="46">
        <f t="shared" si="16"/>
        <v>0</v>
      </c>
      <c r="R38" s="46">
        <f t="shared" si="16"/>
        <v>0</v>
      </c>
      <c r="S38" s="46">
        <f t="shared" si="16"/>
        <v>0</v>
      </c>
      <c r="T38" s="46">
        <f t="shared" si="16"/>
        <v>0</v>
      </c>
      <c r="U38" s="46">
        <f t="shared" si="16"/>
        <v>0</v>
      </c>
      <c r="V38" s="46">
        <f t="shared" si="16"/>
        <v>0</v>
      </c>
    </row>
    <row r="39" spans="1:22" ht="20.100000000000001" customHeight="1">
      <c r="A39" s="44">
        <v>302</v>
      </c>
      <c r="B39" s="45" t="s">
        <v>196</v>
      </c>
      <c r="C39" s="44" t="s">
        <v>197</v>
      </c>
      <c r="D39" s="45" t="s">
        <v>198</v>
      </c>
      <c r="E39" s="45" t="s">
        <v>112</v>
      </c>
      <c r="F39" s="45" t="s">
        <v>199</v>
      </c>
      <c r="G39" s="46">
        <v>0.42</v>
      </c>
      <c r="H39" s="46">
        <v>0.42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</row>
    <row r="40" spans="1:22" ht="20.100000000000001" customHeight="1">
      <c r="A40" s="44"/>
      <c r="B40" s="45"/>
      <c r="C40" s="44" t="s">
        <v>200</v>
      </c>
      <c r="D40" s="45"/>
      <c r="E40" s="45"/>
      <c r="F40" s="45"/>
      <c r="G40" s="46">
        <f t="shared" ref="G40:V40" si="17">G41+G47+G49</f>
        <v>4.7299999999999995</v>
      </c>
      <c r="H40" s="46">
        <f t="shared" si="17"/>
        <v>4.7299999999999995</v>
      </c>
      <c r="I40" s="46">
        <f t="shared" si="17"/>
        <v>0</v>
      </c>
      <c r="J40" s="46">
        <f t="shared" si="17"/>
        <v>0</v>
      </c>
      <c r="K40" s="46">
        <f t="shared" si="17"/>
        <v>0</v>
      </c>
      <c r="L40" s="46">
        <f t="shared" si="17"/>
        <v>0</v>
      </c>
      <c r="M40" s="46">
        <f t="shared" si="17"/>
        <v>0</v>
      </c>
      <c r="N40" s="46">
        <f t="shared" si="17"/>
        <v>0</v>
      </c>
      <c r="O40" s="46">
        <f t="shared" si="17"/>
        <v>0</v>
      </c>
      <c r="P40" s="46">
        <f t="shared" si="17"/>
        <v>0</v>
      </c>
      <c r="Q40" s="46">
        <f t="shared" si="17"/>
        <v>0</v>
      </c>
      <c r="R40" s="46">
        <f t="shared" si="17"/>
        <v>0</v>
      </c>
      <c r="S40" s="46">
        <f t="shared" si="17"/>
        <v>0</v>
      </c>
      <c r="T40" s="46">
        <f t="shared" si="17"/>
        <v>0</v>
      </c>
      <c r="U40" s="46">
        <f t="shared" si="17"/>
        <v>0</v>
      </c>
      <c r="V40" s="46">
        <f t="shared" si="17"/>
        <v>0</v>
      </c>
    </row>
    <row r="41" spans="1:22" ht="20.100000000000001" customHeight="1">
      <c r="A41" s="44"/>
      <c r="B41" s="45"/>
      <c r="C41" s="44" t="s">
        <v>201</v>
      </c>
      <c r="D41" s="45"/>
      <c r="E41" s="45"/>
      <c r="F41" s="45"/>
      <c r="G41" s="46">
        <f t="shared" ref="G41:V41" si="18">SUM(G42:G46)</f>
        <v>1.17</v>
      </c>
      <c r="H41" s="46">
        <f t="shared" si="18"/>
        <v>1.17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  <c r="M41" s="46">
        <f t="shared" si="18"/>
        <v>0</v>
      </c>
      <c r="N41" s="46">
        <f t="shared" si="18"/>
        <v>0</v>
      </c>
      <c r="O41" s="46">
        <f t="shared" si="18"/>
        <v>0</v>
      </c>
      <c r="P41" s="46">
        <f t="shared" si="18"/>
        <v>0</v>
      </c>
      <c r="Q41" s="46">
        <f t="shared" si="18"/>
        <v>0</v>
      </c>
      <c r="R41" s="46">
        <f t="shared" si="18"/>
        <v>0</v>
      </c>
      <c r="S41" s="46">
        <f t="shared" si="18"/>
        <v>0</v>
      </c>
      <c r="T41" s="46">
        <f t="shared" si="18"/>
        <v>0</v>
      </c>
      <c r="U41" s="46">
        <f t="shared" si="18"/>
        <v>0</v>
      </c>
      <c r="V41" s="46">
        <f t="shared" si="18"/>
        <v>0</v>
      </c>
    </row>
    <row r="42" spans="1:22" ht="20.100000000000001" customHeight="1">
      <c r="A42" s="44">
        <v>302</v>
      </c>
      <c r="B42" s="45" t="s">
        <v>112</v>
      </c>
      <c r="C42" s="44" t="s">
        <v>202</v>
      </c>
      <c r="D42" s="45" t="s">
        <v>198</v>
      </c>
      <c r="E42" s="45" t="s">
        <v>112</v>
      </c>
      <c r="F42" s="45" t="s">
        <v>199</v>
      </c>
      <c r="G42" s="46">
        <v>0.24</v>
      </c>
      <c r="H42" s="46">
        <v>0.24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>
        <v>302</v>
      </c>
      <c r="B43" s="45" t="s">
        <v>203</v>
      </c>
      <c r="C43" s="44" t="s">
        <v>204</v>
      </c>
      <c r="D43" s="45" t="s">
        <v>198</v>
      </c>
      <c r="E43" s="45" t="s">
        <v>112</v>
      </c>
      <c r="F43" s="45" t="s">
        <v>199</v>
      </c>
      <c r="G43" s="46">
        <v>0.12</v>
      </c>
      <c r="H43" s="46">
        <v>0.12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302</v>
      </c>
      <c r="B44" s="45" t="s">
        <v>110</v>
      </c>
      <c r="C44" s="44" t="s">
        <v>205</v>
      </c>
      <c r="D44" s="45" t="s">
        <v>198</v>
      </c>
      <c r="E44" s="45" t="s">
        <v>112</v>
      </c>
      <c r="F44" s="45" t="s">
        <v>199</v>
      </c>
      <c r="G44" s="46">
        <v>0.3</v>
      </c>
      <c r="H44" s="46">
        <v>0.3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>
        <v>302</v>
      </c>
      <c r="B45" s="45" t="s">
        <v>206</v>
      </c>
      <c r="C45" s="44" t="s">
        <v>207</v>
      </c>
      <c r="D45" s="45" t="s">
        <v>198</v>
      </c>
      <c r="E45" s="45" t="s">
        <v>138</v>
      </c>
      <c r="F45" s="45" t="s">
        <v>208</v>
      </c>
      <c r="G45" s="46">
        <v>0.2</v>
      </c>
      <c r="H45" s="46">
        <v>0.2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</row>
    <row r="46" spans="1:22" ht="20.100000000000001" customHeight="1">
      <c r="A46" s="44">
        <v>302</v>
      </c>
      <c r="B46" s="45" t="s">
        <v>209</v>
      </c>
      <c r="C46" s="44" t="s">
        <v>210</v>
      </c>
      <c r="D46" s="45" t="s">
        <v>198</v>
      </c>
      <c r="E46" s="45" t="s">
        <v>211</v>
      </c>
      <c r="F46" s="45" t="s">
        <v>212</v>
      </c>
      <c r="G46" s="46">
        <v>0.31</v>
      </c>
      <c r="H46" s="46">
        <v>0.31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/>
      <c r="B47" s="45"/>
      <c r="C47" s="44" t="s">
        <v>213</v>
      </c>
      <c r="D47" s="45"/>
      <c r="E47" s="45"/>
      <c r="F47" s="45"/>
      <c r="G47" s="46">
        <f t="shared" ref="G47:V47" si="19">G48</f>
        <v>0.76</v>
      </c>
      <c r="H47" s="46">
        <f t="shared" si="19"/>
        <v>0.76</v>
      </c>
      <c r="I47" s="46">
        <f t="shared" si="19"/>
        <v>0</v>
      </c>
      <c r="J47" s="46">
        <f t="shared" si="19"/>
        <v>0</v>
      </c>
      <c r="K47" s="46">
        <f t="shared" si="19"/>
        <v>0</v>
      </c>
      <c r="L47" s="46">
        <f t="shared" si="19"/>
        <v>0</v>
      </c>
      <c r="M47" s="46">
        <f t="shared" si="19"/>
        <v>0</v>
      </c>
      <c r="N47" s="46">
        <f t="shared" si="19"/>
        <v>0</v>
      </c>
      <c r="O47" s="46">
        <f t="shared" si="19"/>
        <v>0</v>
      </c>
      <c r="P47" s="46">
        <f t="shared" si="19"/>
        <v>0</v>
      </c>
      <c r="Q47" s="46">
        <f t="shared" si="19"/>
        <v>0</v>
      </c>
      <c r="R47" s="46">
        <f t="shared" si="19"/>
        <v>0</v>
      </c>
      <c r="S47" s="46">
        <f t="shared" si="19"/>
        <v>0</v>
      </c>
      <c r="T47" s="46">
        <f t="shared" si="19"/>
        <v>0</v>
      </c>
      <c r="U47" s="46">
        <f t="shared" si="19"/>
        <v>0</v>
      </c>
      <c r="V47" s="46">
        <f t="shared" si="19"/>
        <v>0</v>
      </c>
    </row>
    <row r="48" spans="1:22" ht="20.100000000000001" customHeight="1">
      <c r="A48" s="44">
        <v>302</v>
      </c>
      <c r="B48" s="45" t="s">
        <v>203</v>
      </c>
      <c r="C48" s="44" t="s">
        <v>204</v>
      </c>
      <c r="D48" s="45" t="s">
        <v>198</v>
      </c>
      <c r="E48" s="45" t="s">
        <v>112</v>
      </c>
      <c r="F48" s="45" t="s">
        <v>199</v>
      </c>
      <c r="G48" s="46">
        <v>0.76</v>
      </c>
      <c r="H48" s="46">
        <v>0.76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</row>
    <row r="49" spans="1:22" ht="20.100000000000001" customHeight="1">
      <c r="A49" s="44"/>
      <c r="B49" s="45"/>
      <c r="C49" s="44" t="s">
        <v>214</v>
      </c>
      <c r="D49" s="45"/>
      <c r="E49" s="45"/>
      <c r="F49" s="45"/>
      <c r="G49" s="46">
        <f t="shared" ref="G49:V49" si="20">G50</f>
        <v>2.8</v>
      </c>
      <c r="H49" s="46">
        <f t="shared" si="20"/>
        <v>2.8</v>
      </c>
      <c r="I49" s="46">
        <f t="shared" si="20"/>
        <v>0</v>
      </c>
      <c r="J49" s="46">
        <f t="shared" si="20"/>
        <v>0</v>
      </c>
      <c r="K49" s="46">
        <f t="shared" si="20"/>
        <v>0</v>
      </c>
      <c r="L49" s="46">
        <f t="shared" si="20"/>
        <v>0</v>
      </c>
      <c r="M49" s="46">
        <f t="shared" si="20"/>
        <v>0</v>
      </c>
      <c r="N49" s="46">
        <f t="shared" si="20"/>
        <v>0</v>
      </c>
      <c r="O49" s="46">
        <f t="shared" si="20"/>
        <v>0</v>
      </c>
      <c r="P49" s="46">
        <f t="shared" si="20"/>
        <v>0</v>
      </c>
      <c r="Q49" s="46">
        <f t="shared" si="20"/>
        <v>0</v>
      </c>
      <c r="R49" s="46">
        <f t="shared" si="20"/>
        <v>0</v>
      </c>
      <c r="S49" s="46">
        <f t="shared" si="20"/>
        <v>0</v>
      </c>
      <c r="T49" s="46">
        <f t="shared" si="20"/>
        <v>0</v>
      </c>
      <c r="U49" s="46">
        <f t="shared" si="20"/>
        <v>0</v>
      </c>
      <c r="V49" s="46">
        <f t="shared" si="20"/>
        <v>0</v>
      </c>
    </row>
    <row r="50" spans="1:22" ht="20.100000000000001" customHeight="1">
      <c r="A50" s="44">
        <v>302</v>
      </c>
      <c r="B50" s="45" t="s">
        <v>215</v>
      </c>
      <c r="C50" s="44" t="s">
        <v>216</v>
      </c>
      <c r="D50" s="45" t="s">
        <v>198</v>
      </c>
      <c r="E50" s="45" t="s">
        <v>112</v>
      </c>
      <c r="F50" s="45" t="s">
        <v>199</v>
      </c>
      <c r="G50" s="46">
        <v>2.8</v>
      </c>
      <c r="H50" s="46">
        <v>2.8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</sheetData>
  <sheetProtection formatCells="0" formatColumns="0" formatRows="0"/>
  <mergeCells count="21">
    <mergeCell ref="Q4:Q6"/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ColWidth="9"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280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257</v>
      </c>
      <c r="C3" s="151"/>
    </row>
    <row r="4" spans="1:3" s="155" customFormat="1" ht="30" customHeight="1">
      <c r="A4" s="158" t="s">
        <v>96</v>
      </c>
      <c r="B4" s="48">
        <v>0.31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0.31</v>
      </c>
      <c r="C6" s="154"/>
    </row>
    <row r="7" spans="1:3" s="155" customFormat="1" ht="30" customHeight="1">
      <c r="A7" s="159" t="s">
        <v>99</v>
      </c>
      <c r="B7" s="48">
        <v>0</v>
      </c>
      <c r="C7" s="154"/>
    </row>
    <row r="8" spans="1:3" s="155" customFormat="1" ht="30" customHeight="1">
      <c r="A8" s="159" t="s">
        <v>100</v>
      </c>
      <c r="B8" s="48">
        <v>0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276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"/>
  <sheetViews>
    <sheetView showGridLines="0" showZeros="0" workbookViewId="0">
      <selection activeCell="C7" sqref="C7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260</v>
      </c>
      <c r="B2" s="177"/>
      <c r="C2" s="178" t="s">
        <v>76</v>
      </c>
      <c r="D2" s="174"/>
    </row>
    <row r="3" spans="1:4" ht="20.100000000000001" customHeight="1">
      <c r="A3" s="176" t="s">
        <v>251</v>
      </c>
      <c r="B3" s="176" t="s">
        <v>252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4.7300000000000004</v>
      </c>
      <c r="D4" s="175"/>
    </row>
    <row r="5" spans="1:4" ht="20.100000000000001" customHeight="1">
      <c r="A5" s="52" t="s">
        <v>217</v>
      </c>
      <c r="B5" s="51"/>
      <c r="C5" s="53">
        <f>SUM(C6:C11)</f>
        <v>4.7300000000000004</v>
      </c>
      <c r="D5" s="174"/>
    </row>
    <row r="6" spans="1:4" ht="20.100000000000001" customHeight="1">
      <c r="A6" s="52" t="s">
        <v>218</v>
      </c>
      <c r="B6" s="51" t="s">
        <v>199</v>
      </c>
      <c r="C6" s="53">
        <v>0.24</v>
      </c>
      <c r="D6" s="174"/>
    </row>
    <row r="7" spans="1:4" ht="20.100000000000001" customHeight="1">
      <c r="A7" s="52" t="s">
        <v>219</v>
      </c>
      <c r="B7" s="51" t="s">
        <v>199</v>
      </c>
      <c r="C7" s="53">
        <v>0.88</v>
      </c>
      <c r="D7" s="174"/>
    </row>
    <row r="8" spans="1:4" ht="20.100000000000001" customHeight="1">
      <c r="A8" s="52" t="s">
        <v>220</v>
      </c>
      <c r="B8" s="51" t="s">
        <v>199</v>
      </c>
      <c r="C8" s="53">
        <v>0.3</v>
      </c>
      <c r="D8" s="174"/>
    </row>
    <row r="9" spans="1:4" ht="20.100000000000001" customHeight="1">
      <c r="A9" s="52" t="s">
        <v>221</v>
      </c>
      <c r="B9" s="51" t="s">
        <v>208</v>
      </c>
      <c r="C9" s="53">
        <v>0.2</v>
      </c>
      <c r="D9" s="174"/>
    </row>
    <row r="10" spans="1:4" ht="20.100000000000001" customHeight="1">
      <c r="A10" s="52" t="s">
        <v>222</v>
      </c>
      <c r="B10" s="51" t="s">
        <v>212</v>
      </c>
      <c r="C10" s="53">
        <v>0.31</v>
      </c>
      <c r="D10" s="174"/>
    </row>
    <row r="11" spans="1:4" ht="20.100000000000001" customHeight="1">
      <c r="A11" s="52" t="s">
        <v>223</v>
      </c>
      <c r="B11" s="51" t="s">
        <v>199</v>
      </c>
      <c r="C11" s="53">
        <v>2.8</v>
      </c>
    </row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2019-03-13T03:09:04Z</cp:lastPrinted>
  <dcterms:created xsi:type="dcterms:W3CDTF">2016-11-17T09:58:40Z</dcterms:created>
  <dcterms:modified xsi:type="dcterms:W3CDTF">2019-03-28T06:09:32Z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</Properties>
</file>