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'2部门收入总体情况表'!$A$1:$V$75</definedName>
    <definedName name="_xlnm.Print_Area" localSheetId="2">'3部门支出总体情况表'!$A$1:$J$78</definedName>
    <definedName name="_xlnm.Print_Area" localSheetId="3">'4部门财政拨款收支总体情况表'!$A$1:$D$19</definedName>
    <definedName name="_xlnm.Print_Area" localSheetId="4">'5一般公共预算支出情况表'!$A$1:$I$73</definedName>
    <definedName name="_xlnm.Print_Area" localSheetId="5">'6一般公共预算基本支出情况表'!$A$1:$V$77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'9机关运行经费'!$A$1:$C$17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76" i="57"/>
  <c r="U76"/>
  <c r="T76"/>
  <c r="S76"/>
  <c r="R76"/>
  <c r="Q76"/>
  <c r="P76"/>
  <c r="O76"/>
  <c r="N76"/>
  <c r="M76"/>
  <c r="L76"/>
  <c r="K76"/>
  <c r="J76"/>
  <c r="I76"/>
  <c r="H76"/>
  <c r="G76"/>
  <c r="V74"/>
  <c r="U74"/>
  <c r="T74"/>
  <c r="S74"/>
  <c r="R74"/>
  <c r="Q74"/>
  <c r="P74"/>
  <c r="O74"/>
  <c r="N74"/>
  <c r="M74"/>
  <c r="L74"/>
  <c r="K74"/>
  <c r="J74"/>
  <c r="I74"/>
  <c r="H74"/>
  <c r="G74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2" i="32"/>
  <c r="I71" s="1"/>
  <c r="I70" s="1"/>
  <c r="H72"/>
  <c r="H71" s="1"/>
  <c r="H70" s="1"/>
  <c r="G72"/>
  <c r="G71" s="1"/>
  <c r="G70" s="1"/>
  <c r="F72"/>
  <c r="F71" s="1"/>
  <c r="F70" s="1"/>
  <c r="E72"/>
  <c r="E71" s="1"/>
  <c r="E70" s="1"/>
  <c r="I68"/>
  <c r="H68"/>
  <c r="G68"/>
  <c r="F68"/>
  <c r="E68"/>
  <c r="I66"/>
  <c r="H66"/>
  <c r="G66"/>
  <c r="F66"/>
  <c r="E66"/>
  <c r="H65"/>
  <c r="H64" s="1"/>
  <c r="I62"/>
  <c r="H62"/>
  <c r="G62"/>
  <c r="F62"/>
  <c r="E62"/>
  <c r="I60"/>
  <c r="H60"/>
  <c r="G60"/>
  <c r="F60"/>
  <c r="E60"/>
  <c r="I58"/>
  <c r="I57" s="1"/>
  <c r="H58"/>
  <c r="H57" s="1"/>
  <c r="G58"/>
  <c r="F58"/>
  <c r="E58"/>
  <c r="I55"/>
  <c r="I54" s="1"/>
  <c r="H55"/>
  <c r="H54" s="1"/>
  <c r="G55"/>
  <c r="F55"/>
  <c r="E55"/>
  <c r="E54" s="1"/>
  <c r="G54"/>
  <c r="F54"/>
  <c r="I41"/>
  <c r="H41"/>
  <c r="G41"/>
  <c r="F41"/>
  <c r="E41"/>
  <c r="I24"/>
  <c r="H24"/>
  <c r="G24"/>
  <c r="F24"/>
  <c r="E24"/>
  <c r="I10"/>
  <c r="H10"/>
  <c r="G10"/>
  <c r="F10"/>
  <c r="E10"/>
  <c r="J76" i="9"/>
  <c r="I76"/>
  <c r="H76"/>
  <c r="G76"/>
  <c r="F76"/>
  <c r="E76"/>
  <c r="J75"/>
  <c r="I75"/>
  <c r="H75"/>
  <c r="G75"/>
  <c r="F75"/>
  <c r="E75"/>
  <c r="J74"/>
  <c r="I74"/>
  <c r="H74"/>
  <c r="G74"/>
  <c r="F74"/>
  <c r="E74"/>
  <c r="J72"/>
  <c r="I72"/>
  <c r="H72"/>
  <c r="G72"/>
  <c r="F72"/>
  <c r="E72"/>
  <c r="J70"/>
  <c r="I70"/>
  <c r="H70"/>
  <c r="G70"/>
  <c r="F70"/>
  <c r="E70"/>
  <c r="J69"/>
  <c r="I69"/>
  <c r="H69"/>
  <c r="G69"/>
  <c r="F69"/>
  <c r="E69"/>
  <c r="J68"/>
  <c r="I68"/>
  <c r="H68"/>
  <c r="G68"/>
  <c r="F68"/>
  <c r="E68"/>
  <c r="J65"/>
  <c r="I65"/>
  <c r="H65"/>
  <c r="G65"/>
  <c r="F65"/>
  <c r="E65"/>
  <c r="J62"/>
  <c r="I62"/>
  <c r="H62"/>
  <c r="G62"/>
  <c r="F62"/>
  <c r="E62"/>
  <c r="J59"/>
  <c r="I59"/>
  <c r="H59"/>
  <c r="G59"/>
  <c r="F59"/>
  <c r="E59"/>
  <c r="J58"/>
  <c r="I58"/>
  <c r="H58"/>
  <c r="G58"/>
  <c r="F58"/>
  <c r="E58"/>
  <c r="J55"/>
  <c r="I55"/>
  <c r="H55"/>
  <c r="G55"/>
  <c r="F55"/>
  <c r="E55"/>
  <c r="J54"/>
  <c r="I54"/>
  <c r="H54"/>
  <c r="G54"/>
  <c r="F54"/>
  <c r="E54"/>
  <c r="J53"/>
  <c r="I53"/>
  <c r="H53"/>
  <c r="G53"/>
  <c r="F53"/>
  <c r="E53"/>
  <c r="J41"/>
  <c r="I41"/>
  <c r="H41"/>
  <c r="G41"/>
  <c r="F41"/>
  <c r="E41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3" i="5"/>
  <c r="U73"/>
  <c r="T73"/>
  <c r="S73"/>
  <c r="R73"/>
  <c r="Q73"/>
  <c r="P73"/>
  <c r="O73"/>
  <c r="N73"/>
  <c r="M73"/>
  <c r="L73"/>
  <c r="K73"/>
  <c r="J73"/>
  <c r="I73"/>
  <c r="H73"/>
  <c r="G73"/>
  <c r="F73"/>
  <c r="E73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U9" s="1"/>
  <c r="U8" s="1"/>
  <c r="T10"/>
  <c r="T9" s="1"/>
  <c r="T8" s="1"/>
  <c r="S10"/>
  <c r="S9" s="1"/>
  <c r="S8" s="1"/>
  <c r="R10"/>
  <c r="R9" s="1"/>
  <c r="R8" s="1"/>
  <c r="Q10"/>
  <c r="Q9" s="1"/>
  <c r="Q8" s="1"/>
  <c r="P10"/>
  <c r="P9" s="1"/>
  <c r="P8" s="1"/>
  <c r="O10"/>
  <c r="O9" s="1"/>
  <c r="O8" s="1"/>
  <c r="N10"/>
  <c r="N9" s="1"/>
  <c r="N8" s="1"/>
  <c r="M10"/>
  <c r="M9" s="1"/>
  <c r="M8" s="1"/>
  <c r="L10"/>
  <c r="L9" s="1"/>
  <c r="L8" s="1"/>
  <c r="K10"/>
  <c r="K9" s="1"/>
  <c r="K8" s="1"/>
  <c r="J10"/>
  <c r="J9" s="1"/>
  <c r="J8" s="1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V9"/>
  <c r="V8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I65" i="32" l="1"/>
  <c r="I64" s="1"/>
  <c r="G65"/>
  <c r="G64" s="1"/>
  <c r="F65"/>
  <c r="F64" s="1"/>
  <c r="E65"/>
  <c r="E64" s="1"/>
  <c r="G57"/>
  <c r="F57"/>
  <c r="E57"/>
  <c r="E53" s="1"/>
  <c r="I53"/>
  <c r="G53"/>
  <c r="F53"/>
  <c r="H53"/>
  <c r="I9"/>
  <c r="I8" s="1"/>
  <c r="H9"/>
  <c r="H8" s="1"/>
  <c r="G9"/>
  <c r="G8" s="1"/>
  <c r="F9"/>
  <c r="F8" s="1"/>
  <c r="E9"/>
  <c r="E8" s="1"/>
  <c r="I7" l="1"/>
  <c r="G7"/>
  <c r="F7"/>
  <c r="E7"/>
  <c r="H7"/>
</calcChain>
</file>

<file path=xl/sharedStrings.xml><?xml version="1.0" encoding="utf-8"?>
<sst xmlns="http://schemas.openxmlformats.org/spreadsheetml/2006/main" count="1232" uniqueCount="352">
  <si>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</si>
  <si>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</si>
  <si>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</si>
  <si>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</si>
  <si>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</si>
  <si>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</si>
  <si>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</si>
  <si>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</si>
  <si>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</si>
  <si>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</si>
  <si>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</si>
  <si>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</si>
  <si>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</si>
  <si>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单位名称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</si>
  <si>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</si>
  <si>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</si>
  <si>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</si>
  <si>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</si>
  <si>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</si>
  <si>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</si>
  <si>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</si>
  <si>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</si>
  <si>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</si>
  <si>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</si>
  <si>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</si>
  <si>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</si>
  <si>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</si>
  <si>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</si>
  <si>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</si>
  <si>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</si>
  <si>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</si>
  <si>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</si>
  <si>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</si>
  <si>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</si>
  <si>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</si>
  <si>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</si>
  <si>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</si>
  <si>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</si>
  <si>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</si>
  <si>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</si>
  <si>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金额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</si>
  <si>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</si>
  <si>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</si>
  <si>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单位：万元</t>
    <phoneticPr fontId="2" type="noConversion"/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</si>
  <si>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</si>
  <si>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</si>
  <si>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</si>
  <si>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</si>
  <si>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</si>
  <si>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</si>
  <si>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</si>
  <si>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</si>
  <si>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</si>
  <si>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</si>
  <si>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</si>
  <si>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</si>
  <si>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</si>
  <si>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</si>
  <si>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</si>
  <si>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</si>
  <si>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</si>
  <si>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</si>
  <si>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</si>
  <si>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</si>
  <si>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</si>
  <si>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</si>
  <si>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</si>
  <si>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</si>
  <si>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</si>
  <si>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</si>
  <si>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</si>
  <si>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</si>
  <si>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</si>
  <si>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</si>
  <si>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</si>
  <si>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</si>
  <si>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</si>
  <si>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</si>
  <si>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</si>
  <si>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</si>
  <si>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</si>
  <si>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</si>
  <si>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</si>
  <si>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</si>
  <si>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</si>
  <si>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</si>
  <si>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</si>
  <si>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</si>
  <si>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</si>
  <si>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</si>
  <si>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</si>
  <si>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</si>
  <si>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</si>
  <si>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</si>
  <si>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</si>
  <si>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</si>
  <si>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</si>
  <si>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</si>
  <si>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</si>
  <si>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</si>
  <si>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</si>
  <si>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</si>
  <si>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</si>
  <si>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</si>
  <si>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</si>
  <si>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</si>
  <si>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</si>
  <si>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</si>
  <si>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</si>
  <si>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</si>
  <si>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</si>
  <si>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</si>
  <si>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</si>
  <si>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</si>
  <si>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</si>
  <si>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</si>
  <si>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</si>
  <si>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</si>
  <si>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</si>
  <si>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</si>
  <si>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</si>
  <si>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</si>
  <si>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</si>
  <si>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</si>
  <si>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</si>
  <si>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</si>
  <si>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</si>
  <si>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</si>
  <si>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</si>
  <si>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</si>
  <si>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</si>
  <si>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</si>
  <si>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</si>
  <si>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</si>
  <si>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</si>
  <si>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</si>
  <si>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</si>
  <si>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</si>
  <si>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</si>
  <si>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</si>
  <si>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</si>
  <si>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</si>
  <si>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</si>
  <si>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</si>
  <si>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</si>
  <si>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</si>
  <si>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</si>
  <si>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**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</si>
  <si>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</si>
  <si>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</si>
  <si>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</si>
  <si>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合计</t>
    <phoneticPr fontId="2" type="noConversion"/>
  </si>
  <si>
    <t>财政拨款</t>
    <phoneticPr fontId="2" type="noConversion"/>
  </si>
  <si>
    <t>非税收入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</si>
  <si>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</si>
  <si>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</si>
  <si>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</si>
  <si>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政府性基金预算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</si>
  <si>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</si>
  <si>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</si>
  <si>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</si>
  <si>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</si>
  <si>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</si>
  <si>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</si>
  <si>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</si>
  <si>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</si>
  <si>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</si>
  <si>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</si>
  <si>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</si>
  <si>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</si>
  <si>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</si>
  <si>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当年基金收入</t>
    <phoneticPr fontId="2" type="noConversion"/>
  </si>
  <si>
    <t>上年结余结转</t>
    <phoneticPr fontId="2" type="noConversion"/>
  </si>
  <si>
    <t>单位：万元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</si>
  <si>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</si>
  <si>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</si>
  <si>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2019年部门收支总体情况表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</si>
  <si>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  <phoneticPr fontId="2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</si>
  <si>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  <phoneticPr fontId="2" type="noConversion"/>
  </si>
  <si>
    <t>2019年</t>
    <phoneticPr fontId="2" type="noConversion"/>
  </si>
  <si>
    <t>2019年部门财政拨款收支总体情况表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</si>
  <si>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  <phoneticPr fontId="2" type="noConversion"/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</si>
  <si>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</si>
  <si>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</si>
  <si>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</si>
  <si>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</si>
  <si>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2021年</t>
    <phoneticPr fontId="2" type="noConversion"/>
  </si>
  <si>
    <t>2020年</t>
    <phoneticPr fontId="2" type="noConversion"/>
  </si>
  <si>
    <t>2019年国有资本经营预算收支表</t>
  </si>
  <si>
    <t>2019年“三公”经费预算数</t>
    <phoneticPr fontId="2" type="noConversion"/>
  </si>
  <si>
    <t>2019年一般公共预算基本支出情况表</t>
    <phoneticPr fontId="2" type="noConversion"/>
  </si>
  <si>
    <t>单位名称：中国共产党焦作市中站区委员会宣传部</t>
    <phoneticPr fontId="2" type="noConversion"/>
  </si>
  <si>
    <t>一般公共服务支出</t>
  </si>
  <si>
    <t xml:space="preserve">  宣传事务</t>
  </si>
  <si>
    <t xml:space="preserve">    行政运行（宣传事务）</t>
  </si>
  <si>
    <t>201</t>
  </si>
  <si>
    <t>33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</si>
  <si>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</si>
  <si>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</si>
  <si>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</si>
  <si>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</si>
  <si>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</si>
  <si>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</si>
  <si>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</si>
  <si>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</si>
  <si>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</si>
  <si>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</si>
  <si>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</si>
  <si>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</si>
  <si>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</si>
  <si>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</si>
  <si>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一般行政管理事务（宣传事务）</t>
  </si>
  <si>
    <t>02</t>
  </si>
  <si>
    <t xml:space="preserve">      精彩中站县区版管理费</t>
  </si>
  <si>
    <t xml:space="preserve">      中站区新闻网培训管理、维护、租赁等费用</t>
  </si>
  <si>
    <t xml:space="preserve">      大河报专版宣传费（年度）</t>
  </si>
  <si>
    <t xml:space="preserve">      《中站宣传》期刊经费</t>
  </si>
  <si>
    <t xml:space="preserve">      文明办工作经费</t>
  </si>
  <si>
    <t xml:space="preserve">      焦作市人大、政协两会专版宣传费</t>
  </si>
  <si>
    <t xml:space="preserve">      焦作日报县区版管理费周六版（年度）</t>
  </si>
  <si>
    <t xml:space="preserve">      中站新闻手机报宣传费</t>
  </si>
  <si>
    <t xml:space="preserve">      新闻外宣传费</t>
  </si>
  <si>
    <t xml:space="preserve">      焦作日报文化扶贫（报刊款）</t>
  </si>
  <si>
    <t xml:space="preserve">      焦作电视台年度贺岁宣传片</t>
  </si>
  <si>
    <t xml:space="preserve">      焦作电视台年度联办费</t>
  </si>
  <si>
    <t xml:space="preserve">      河南电视台专题宣传费</t>
  </si>
  <si>
    <t xml:space="preserve">      河南日报专版宣传费（年度）</t>
  </si>
  <si>
    <t xml:space="preserve">      中站区青少年活动中心版面年度宣传费</t>
  </si>
  <si>
    <t xml:space="preserve">      东方今报专版宣传费（年度）</t>
  </si>
  <si>
    <t xml:space="preserve">    事业运行（宣传事务）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</si>
  <si>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</si>
  <si>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</si>
  <si>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</si>
  <si>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</si>
  <si>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</si>
  <si>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</si>
  <si>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</si>
  <si>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</si>
  <si>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</si>
  <si>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</si>
  <si>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</si>
  <si>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</si>
  <si>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</si>
  <si>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</si>
  <si>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</si>
  <si>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</si>
  <si>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</si>
  <si>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</si>
  <si>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</si>
  <si>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</si>
  <si>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</si>
  <si>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</si>
  <si>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</si>
  <si>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</si>
  <si>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</si>
  <si>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</si>
  <si>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</si>
  <si>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</si>
  <si>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</si>
  <si>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</si>
  <si>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</si>
  <si>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单位名称：中国共产党焦作市中站区委员会宣传部</t>
    <phoneticPr fontId="2" type="noConversion"/>
  </si>
  <si>
    <t xml:space="preserve">  201</t>
  </si>
  <si>
    <t xml:space="preserve">  33</t>
  </si>
  <si>
    <t xml:space="preserve">  01</t>
  </si>
  <si>
    <t xml:space="preserve">  02</t>
  </si>
  <si>
    <t xml:space="preserve">  50</t>
  </si>
  <si>
    <t xml:space="preserve">  208</t>
  </si>
  <si>
    <t xml:space="preserve">  05</t>
  </si>
  <si>
    <t xml:space="preserve">  27</t>
  </si>
  <si>
    <t xml:space="preserve">  03</t>
  </si>
  <si>
    <t xml:space="preserve">  210</t>
  </si>
  <si>
    <t xml:space="preserve">  11</t>
  </si>
  <si>
    <t xml:space="preserve">  221</t>
  </si>
  <si>
    <t>单位名称：中国共产党焦作市中站区委员会宣传部</t>
    <phoneticPr fontId="2" type="noConversion"/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</si>
  <si>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</si>
  <si>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</si>
  <si>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</si>
  <si>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</si>
  <si>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</si>
  <si>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</si>
  <si>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</si>
  <si>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</si>
  <si>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</si>
  <si>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</si>
  <si>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</si>
  <si>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</si>
  <si>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</si>
  <si>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</si>
  <si>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</si>
  <si>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</si>
  <si>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</si>
  <si>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</si>
  <si>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</si>
  <si>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</si>
  <si>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</si>
  <si>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</si>
  <si>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</si>
  <si>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</si>
  <si>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</si>
  <si>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</si>
  <si>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</si>
  <si>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</si>
  <si>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</si>
  <si>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</si>
  <si>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</si>
  <si>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</si>
  <si>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</si>
  <si>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</si>
  <si>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</si>
  <si>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</si>
  <si>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</si>
  <si>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</si>
  <si>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</si>
  <si>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</si>
  <si>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</si>
  <si>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</si>
  <si>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</si>
  <si>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</si>
  <si>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</si>
  <si>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</si>
  <si>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</si>
  <si>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</si>
  <si>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</si>
  <si>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</si>
  <si>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</si>
  <si>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</si>
  <si>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</si>
  <si>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</si>
  <si>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</si>
  <si>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</si>
  <si>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</si>
  <si>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</si>
  <si>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</si>
  <si>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</si>
  <si>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</si>
  <si>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</si>
  <si>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</si>
  <si>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</si>
  <si>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</si>
  <si>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</si>
  <si>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</si>
  <si>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</si>
  <si>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单位名称：中国共产党焦作市中站区委员会宣传部</t>
    <phoneticPr fontId="2" type="noConversion"/>
  </si>
  <si>
    <t xml:space="preserve">  办公费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</si>
  <si>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</si>
  <si>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</si>
  <si>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</si>
  <si>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</si>
  <si>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</si>
  <si>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</si>
  <si>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单位名称：中国共产党焦作市中站区委员会宣传部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</si>
</sst>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6"/>
    <xf numFmtId="0" fontId="2" fillId="0" borderId="0" xfId="66" applyFill="1"/>
    <xf numFmtId="0" fontId="2" fillId="0" borderId="0" xfId="67"/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22" fillId="0" borderId="10" xfId="0" applyFont="1" applyBorder="1" applyAlignment="1">
      <alignment horizontal="center"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64" applyFill="1" applyAlignment="1">
      <alignment vertical="center"/>
    </xf>
    <xf numFmtId="0" fontId="29" fillId="0" borderId="0" xfId="64" applyFont="1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31" fillId="0" borderId="0" xfId="69" applyFo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0" fontId="24" fillId="0" borderId="0" xfId="59" applyFont="1" applyBorder="1" applyAlignment="1">
      <alignment vertical="center"/>
    </xf>
    <xf numFmtId="0" fontId="30" fillId="0" borderId="20" xfId="59" applyFont="1" applyBorder="1" applyAlignment="1">
      <alignment horizontal="center" vertical="center"/>
    </xf>
    <xf numFmtId="0" fontId="30" fillId="0" borderId="0" xfId="59" applyFont="1">
      <alignment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32" fillId="0" borderId="10" xfId="64" applyFont="1" applyFill="1" applyBorder="1" applyAlignment="1">
      <alignment horizontal="center" vertical="center" wrapText="1"/>
    </xf>
    <xf numFmtId="0" fontId="32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2" fillId="0" borderId="10" xfId="65" applyFont="1" applyFill="1" applyBorder="1" applyAlignment="1">
      <alignment horizontal="center" vertical="center"/>
    </xf>
    <xf numFmtId="179" fontId="32" fillId="0" borderId="10" xfId="64" applyNumberFormat="1" applyFont="1" applyFill="1" applyBorder="1" applyAlignment="1">
      <alignment horizontal="right" vertical="center" wrapText="1"/>
    </xf>
    <xf numFmtId="0" fontId="32" fillId="0" borderId="10" xfId="64" applyFont="1" applyFill="1" applyBorder="1" applyAlignment="1">
      <alignment horizontal="center" vertical="center"/>
    </xf>
    <xf numFmtId="0" fontId="3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8" fillId="0" borderId="11" xfId="0" applyFont="1" applyBorder="1" applyAlignment="1">
      <alignment horizontal="left" vertical="center" wrapText="1"/>
    </xf>
    <xf numFmtId="0" fontId="34" fillId="0" borderId="17" xfId="66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30" fillId="0" borderId="0" xfId="59" applyFont="1" applyFill="1">
      <alignment vertical="center"/>
    </xf>
    <xf numFmtId="0" fontId="30" fillId="0" borderId="12" xfId="59" applyNumberFormat="1" applyFont="1" applyFill="1" applyBorder="1" applyAlignment="1">
      <alignment horizontal="left" vertical="center" wrapText="1"/>
    </xf>
    <xf numFmtId="49" fontId="30" fillId="0" borderId="12" xfId="59" applyNumberFormat="1" applyFont="1" applyFill="1" applyBorder="1" applyAlignment="1">
      <alignment horizontal="left" vertical="center" wrapText="1"/>
    </xf>
    <xf numFmtId="4" fontId="30" fillId="0" borderId="12" xfId="59" applyNumberFormat="1" applyFont="1" applyFill="1" applyBorder="1" applyAlignment="1">
      <alignment horizontal="right" vertical="center" wrapText="1"/>
    </xf>
    <xf numFmtId="0" fontId="30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23" fillId="0" borderId="10" xfId="0" applyNumberFormat="1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0" fillId="0" borderId="0" xfId="0" applyNumberFormat="1" applyFill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35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30" fillId="0" borderId="25" xfId="59" applyFont="1" applyBorder="1" applyAlignment="1">
      <alignment horizontal="center" vertical="center" wrapText="1"/>
    </xf>
    <xf numFmtId="0" fontId="30" fillId="0" borderId="26" xfId="59" applyFont="1" applyBorder="1" applyAlignment="1">
      <alignment horizontal="center" vertical="center" wrapText="1"/>
    </xf>
    <xf numFmtId="0" fontId="30" fillId="0" borderId="27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right" vertical="center"/>
    </xf>
    <xf numFmtId="0" fontId="30" fillId="0" borderId="21" xfId="59" applyFont="1" applyBorder="1" applyAlignment="1">
      <alignment horizontal="center" vertical="center" wrapText="1"/>
    </xf>
    <xf numFmtId="0" fontId="30" fillId="0" borderId="22" xfId="59" applyFont="1" applyBorder="1" applyAlignment="1">
      <alignment horizontal="center" vertical="center" wrapText="1"/>
    </xf>
    <xf numFmtId="0" fontId="30" fillId="0" borderId="23" xfId="59" applyFont="1" applyBorder="1" applyAlignment="1">
      <alignment horizontal="center" vertical="center" wrapText="1"/>
    </xf>
    <xf numFmtId="0" fontId="30" fillId="0" borderId="24" xfId="59" applyFont="1" applyBorder="1" applyAlignment="1">
      <alignment horizontal="center" vertical="center" wrapText="1"/>
    </xf>
    <xf numFmtId="0" fontId="24" fillId="0" borderId="0" xfId="59" applyFont="1" applyBorder="1" applyAlignment="1">
      <alignment horizontal="center" vertical="center"/>
    </xf>
    <xf numFmtId="0" fontId="30" fillId="0" borderId="28" xfId="59" applyFont="1" applyBorder="1" applyAlignment="1">
      <alignment horizontal="center" vertical="center" wrapText="1"/>
    </xf>
    <xf numFmtId="0" fontId="30" fillId="0" borderId="29" xfId="59" applyFont="1" applyBorder="1" applyAlignment="1">
      <alignment horizontal="center" vertical="center" wrapText="1"/>
    </xf>
    <xf numFmtId="0" fontId="30" fillId="0" borderId="0" xfId="59" applyFont="1" applyBorder="1" applyAlignment="1">
      <alignment horizontal="center" vertical="center" wrapText="1"/>
    </xf>
    <xf numFmtId="0" fontId="30" fillId="0" borderId="30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center" vertical="center" wrapText="1"/>
    </xf>
    <xf numFmtId="0" fontId="30" fillId="0" borderId="31" xfId="59" applyFont="1" applyBorder="1" applyAlignment="1">
      <alignment horizontal="center" vertical="center"/>
    </xf>
    <xf numFmtId="0" fontId="30" fillId="0" borderId="32" xfId="59" applyFont="1" applyBorder="1" applyAlignment="1">
      <alignment horizontal="center" vertical="center"/>
    </xf>
    <xf numFmtId="0" fontId="30" fillId="0" borderId="33" xfId="59" applyFont="1" applyBorder="1" applyAlignment="1">
      <alignment horizontal="center" vertical="center"/>
    </xf>
    <xf numFmtId="0" fontId="30" fillId="0" borderId="20" xfId="59" applyFont="1" applyFill="1" applyBorder="1" applyAlignment="1">
      <alignment vertical="center"/>
    </xf>
    <xf numFmtId="0" fontId="30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176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123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350.59</v>
      </c>
      <c r="C4" s="41" t="s">
        <v>4</v>
      </c>
      <c r="D4" s="90">
        <v>170.29</v>
      </c>
    </row>
    <row r="5" spans="1:10" s="42" customFormat="1" ht="23.25" customHeight="1">
      <c r="A5" s="40" t="s">
        <v>124</v>
      </c>
      <c r="B5" s="91">
        <v>350.59</v>
      </c>
      <c r="C5" s="41" t="s">
        <v>125</v>
      </c>
      <c r="D5" s="90">
        <v>159.13</v>
      </c>
    </row>
    <row r="6" spans="1:10" s="42" customFormat="1" ht="23.25" customHeight="1">
      <c r="A6" s="40" t="s">
        <v>126</v>
      </c>
      <c r="B6" s="92">
        <v>0</v>
      </c>
      <c r="C6" s="43" t="s">
        <v>127</v>
      </c>
      <c r="D6" s="90">
        <v>11.16</v>
      </c>
    </row>
    <row r="7" spans="1:10" s="42" customFormat="1" ht="23.25" customHeight="1">
      <c r="A7" s="40" t="s">
        <v>128</v>
      </c>
      <c r="B7" s="89">
        <v>0</v>
      </c>
      <c r="C7" s="43" t="s">
        <v>5</v>
      </c>
      <c r="D7" s="90">
        <v>180.3</v>
      </c>
    </row>
    <row r="8" spans="1:10" s="42" customFormat="1" ht="23.25" customHeight="1">
      <c r="A8" s="40" t="s">
        <v>129</v>
      </c>
      <c r="B8" s="91">
        <v>0</v>
      </c>
      <c r="C8" s="41"/>
      <c r="D8" s="93"/>
    </row>
    <row r="9" spans="1:10" s="42" customFormat="1" ht="23.25" customHeight="1">
      <c r="A9" s="44" t="s">
        <v>130</v>
      </c>
      <c r="B9" s="94">
        <v>0</v>
      </c>
      <c r="C9" s="43"/>
      <c r="D9" s="95"/>
    </row>
    <row r="10" spans="1:10" s="42" customFormat="1" ht="23.25" customHeight="1">
      <c r="A10" s="45" t="s">
        <v>131</v>
      </c>
      <c r="B10" s="92">
        <v>0</v>
      </c>
      <c r="C10" s="46"/>
      <c r="D10" s="96"/>
    </row>
    <row r="11" spans="1:10" s="42" customFormat="1" ht="19.350000000000001" customHeight="1">
      <c r="A11" s="48" t="s">
        <v>132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350.59</v>
      </c>
      <c r="C15" s="57" t="s">
        <v>7</v>
      </c>
      <c r="D15" s="90">
        <v>350.59</v>
      </c>
    </row>
    <row r="16" spans="1:10" s="42" customFormat="1" ht="20.100000000000001" customHeight="1">
      <c r="A16" s="58" t="s">
        <v>133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134</v>
      </c>
      <c r="B17" s="94">
        <v>0</v>
      </c>
      <c r="C17" s="86" t="s">
        <v>174</v>
      </c>
      <c r="D17" s="98">
        <v>0</v>
      </c>
    </row>
    <row r="18" spans="1:10" s="42" customFormat="1" ht="20.100000000000001" customHeight="1">
      <c r="A18" s="58" t="s">
        <v>135</v>
      </c>
      <c r="B18" s="94">
        <v>0</v>
      </c>
      <c r="C18" s="86" t="s">
        <v>175</v>
      </c>
      <c r="D18" s="97">
        <v>0</v>
      </c>
    </row>
    <row r="19" spans="1:10" s="42" customFormat="1" ht="20.100000000000001" customHeight="1">
      <c r="A19" s="99" t="s">
        <v>11</v>
      </c>
      <c r="B19" s="94">
        <v>350.59</v>
      </c>
      <c r="C19" s="60" t="s">
        <v>12</v>
      </c>
      <c r="D19" s="100">
        <v>350.59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16" customWidth="1"/>
    <col min="2" max="2" width="2.875" style="16" customWidth="1"/>
    <col min="3" max="3" width="0.875" style="16" hidden="1" customWidth="1"/>
    <col min="4" max="4" width="3.75" style="16" customWidth="1"/>
    <col min="5" max="5" width="1" style="16" customWidth="1"/>
    <col min="6" max="6" width="6.625" style="16" customWidth="1"/>
    <col min="7" max="7" width="2.25" style="16" customWidth="1"/>
    <col min="8" max="8" width="9" style="16"/>
    <col min="9" max="9" width="7.25" style="16" customWidth="1"/>
    <col min="10" max="10" width="8.25" style="16" customWidth="1"/>
    <col min="11" max="11" width="1.25" style="16" hidden="1" customWidth="1"/>
    <col min="12" max="12" width="9" style="16" hidden="1" customWidth="1"/>
    <col min="13" max="13" width="0.125" style="16" customWidth="1"/>
    <col min="14" max="14" width="8.125" style="16" customWidth="1"/>
    <col min="15" max="15" width="1.375" style="16" customWidth="1"/>
    <col min="16" max="16" width="1.875" style="16" customWidth="1"/>
    <col min="17" max="17" width="9" style="16"/>
    <col min="18" max="18" width="5.5" style="16" customWidth="1"/>
    <col min="19" max="19" width="9" style="16" hidden="1" customWidth="1"/>
    <col min="20" max="20" width="4.625" style="16" customWidth="1"/>
    <col min="21" max="16384" width="9" style="16"/>
  </cols>
  <sheetData>
    <row r="1" spans="1:20" ht="42" customHeight="1">
      <c r="A1" s="220" t="s">
        <v>185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ht="20.100000000000001" customHeight="1">
      <c r="A2" s="120" t="s">
        <v>351</v>
      </c>
      <c r="B2" s="85"/>
      <c r="C2" s="85"/>
      <c r="D2" s="85"/>
      <c r="E2" s="85"/>
      <c r="F2" s="85"/>
      <c r="G2" s="85"/>
      <c r="H2" s="85"/>
      <c r="I2" s="33"/>
      <c r="J2" s="33"/>
      <c r="K2" s="33"/>
      <c r="L2" s="33"/>
      <c r="M2" s="33"/>
      <c r="N2" s="33"/>
      <c r="O2" s="33"/>
      <c r="P2" s="33"/>
      <c r="Q2" s="221" t="s">
        <v>173</v>
      </c>
      <c r="R2" s="221"/>
      <c r="S2" s="221"/>
      <c r="T2" s="221"/>
    </row>
    <row r="3" spans="1:20" ht="20.100000000000001" customHeight="1">
      <c r="A3" s="212" t="s">
        <v>39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0" ht="20.100000000000001" customHeight="1">
      <c r="A4" s="212" t="s">
        <v>45</v>
      </c>
      <c r="B4" s="212"/>
      <c r="C4" s="212"/>
      <c r="D4" s="212"/>
      <c r="E4" s="212"/>
      <c r="F4" s="212"/>
      <c r="G4" s="212"/>
      <c r="H4" s="212"/>
      <c r="I4" s="212"/>
      <c r="J4" s="212" t="s">
        <v>46</v>
      </c>
      <c r="K4" s="212"/>
      <c r="L4" s="212"/>
      <c r="M4" s="212"/>
      <c r="N4" s="212"/>
      <c r="O4" s="212"/>
      <c r="P4" s="212"/>
      <c r="Q4" s="212"/>
      <c r="R4" s="212"/>
      <c r="S4" s="212"/>
      <c r="T4" s="212"/>
    </row>
    <row r="5" spans="1:20" ht="20.100000000000001" customHeight="1">
      <c r="A5" s="212" t="s">
        <v>47</v>
      </c>
      <c r="B5" s="212" t="s">
        <v>48</v>
      </c>
      <c r="C5" s="212"/>
      <c r="D5" s="212"/>
      <c r="E5" s="212"/>
      <c r="F5" s="212"/>
      <c r="G5" s="212"/>
      <c r="H5" s="212"/>
      <c r="I5" s="212"/>
      <c r="J5" s="212" t="s">
        <v>49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</row>
    <row r="6" spans="1:20" ht="39.950000000000003" customHeight="1">
      <c r="A6" s="212"/>
      <c r="B6" s="212" t="s">
        <v>50</v>
      </c>
      <c r="C6" s="212"/>
      <c r="D6" s="212"/>
      <c r="E6" s="212"/>
      <c r="F6" s="212"/>
      <c r="G6" s="212"/>
      <c r="H6" s="212"/>
      <c r="I6" s="212"/>
      <c r="J6" s="212" t="s">
        <v>51</v>
      </c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0" s="121" customFormat="1" ht="60" customHeight="1">
      <c r="A7" s="212"/>
      <c r="B7" s="216" t="s">
        <v>52</v>
      </c>
      <c r="C7" s="216"/>
      <c r="D7" s="216"/>
      <c r="E7" s="216"/>
      <c r="F7" s="216"/>
      <c r="G7" s="216"/>
      <c r="H7" s="122" t="s">
        <v>53</v>
      </c>
      <c r="I7" s="122"/>
      <c r="J7" s="216" t="s">
        <v>54</v>
      </c>
      <c r="K7" s="216"/>
      <c r="L7" s="216"/>
      <c r="M7" s="216"/>
      <c r="N7" s="216"/>
      <c r="O7" s="216"/>
      <c r="P7" s="216"/>
      <c r="Q7" s="122" t="s">
        <v>55</v>
      </c>
      <c r="R7" s="217">
        <v>0</v>
      </c>
      <c r="S7" s="218"/>
      <c r="T7" s="219"/>
    </row>
    <row r="8" spans="1:20" ht="39.950000000000003" customHeight="1">
      <c r="A8" s="212"/>
      <c r="B8" s="212" t="s">
        <v>56</v>
      </c>
      <c r="C8" s="212"/>
      <c r="D8" s="212"/>
      <c r="E8" s="212"/>
      <c r="F8" s="212"/>
      <c r="G8" s="212"/>
      <c r="H8" s="17" t="s">
        <v>57</v>
      </c>
      <c r="I8" s="17"/>
      <c r="J8" s="212" t="s">
        <v>187</v>
      </c>
      <c r="K8" s="212"/>
      <c r="L8" s="212"/>
      <c r="M8" s="212"/>
      <c r="N8" s="212"/>
      <c r="O8" s="212"/>
      <c r="P8" s="212"/>
      <c r="Q8" s="17" t="s">
        <v>186</v>
      </c>
      <c r="R8" s="212"/>
      <c r="S8" s="212"/>
      <c r="T8" s="212"/>
    </row>
    <row r="9" spans="1:20" ht="20.100000000000001" customHeight="1">
      <c r="A9" s="212"/>
      <c r="B9" s="212" t="s">
        <v>58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</row>
    <row r="10" spans="1:20" ht="20.100000000000001" customHeight="1">
      <c r="A10" s="212"/>
      <c r="B10" s="212" t="s">
        <v>59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20" ht="20.100000000000001" customHeight="1">
      <c r="A11" s="212" t="s">
        <v>60</v>
      </c>
      <c r="B11" s="212" t="s">
        <v>61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</row>
    <row r="12" spans="1:20" ht="39.950000000000003" customHeight="1">
      <c r="A12" s="212"/>
      <c r="B12" s="212" t="s">
        <v>62</v>
      </c>
      <c r="C12" s="212"/>
      <c r="D12" s="212" t="s">
        <v>63</v>
      </c>
      <c r="E12" s="212"/>
      <c r="F12" s="212" t="s">
        <v>64</v>
      </c>
      <c r="G12" s="212"/>
      <c r="H12" s="212" t="s">
        <v>65</v>
      </c>
      <c r="I12" s="212"/>
      <c r="J12" s="212"/>
      <c r="K12" s="212"/>
      <c r="L12" s="212"/>
      <c r="M12" s="212"/>
      <c r="N12" s="212"/>
      <c r="O12" s="212"/>
      <c r="P12" s="212" t="s">
        <v>66</v>
      </c>
      <c r="Q12" s="212"/>
      <c r="R12" s="212"/>
      <c r="S12" s="212"/>
      <c r="T12" s="212"/>
    </row>
    <row r="13" spans="1:20" ht="20.100000000000001" customHeight="1">
      <c r="A13" s="212"/>
      <c r="B13" s="212"/>
      <c r="C13" s="212"/>
      <c r="D13" s="212" t="s">
        <v>67</v>
      </c>
      <c r="E13" s="212"/>
      <c r="F13" s="212" t="s">
        <v>68</v>
      </c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</row>
    <row r="14" spans="1:20" ht="20.100000000000001" customHeight="1">
      <c r="A14" s="212"/>
      <c r="B14" s="212"/>
      <c r="C14" s="212"/>
      <c r="D14" s="212"/>
      <c r="E14" s="212"/>
      <c r="F14" s="212" t="s">
        <v>69</v>
      </c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</row>
    <row r="15" spans="1:20" ht="20.100000000000001" customHeight="1">
      <c r="A15" s="212"/>
      <c r="B15" s="212"/>
      <c r="C15" s="212"/>
      <c r="D15" s="212"/>
      <c r="E15" s="212"/>
      <c r="F15" s="212" t="s">
        <v>70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0" ht="20.100000000000001" customHeight="1">
      <c r="A16" s="212"/>
      <c r="B16" s="212"/>
      <c r="C16" s="212"/>
      <c r="D16" s="212"/>
      <c r="E16" s="212"/>
      <c r="F16" s="212" t="s">
        <v>71</v>
      </c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</row>
    <row r="17" spans="1:20" ht="39.950000000000003" customHeight="1">
      <c r="A17" s="212"/>
      <c r="B17" s="212"/>
      <c r="C17" s="212"/>
      <c r="D17" s="212" t="s">
        <v>72</v>
      </c>
      <c r="E17" s="212"/>
      <c r="F17" s="212" t="s">
        <v>73</v>
      </c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</row>
    <row r="18" spans="1:20" ht="39.950000000000003" customHeight="1">
      <c r="A18" s="212"/>
      <c r="B18" s="212"/>
      <c r="C18" s="212"/>
      <c r="D18" s="212"/>
      <c r="E18" s="212"/>
      <c r="F18" s="212" t="s">
        <v>74</v>
      </c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</row>
    <row r="19" spans="1:20" ht="39.950000000000003" customHeight="1">
      <c r="A19" s="212"/>
      <c r="B19" s="212"/>
      <c r="C19" s="212"/>
      <c r="D19" s="212"/>
      <c r="E19" s="212"/>
      <c r="F19" s="212" t="s">
        <v>75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</row>
    <row r="20" spans="1:20" ht="39.950000000000003" customHeight="1">
      <c r="A20" s="212"/>
      <c r="B20" s="212"/>
      <c r="C20" s="212"/>
      <c r="D20" s="212"/>
      <c r="E20" s="212"/>
      <c r="F20" s="212" t="s">
        <v>76</v>
      </c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</row>
    <row r="21" spans="1:20" ht="60" customHeight="1">
      <c r="A21" s="212"/>
      <c r="B21" s="212"/>
      <c r="C21" s="212"/>
      <c r="D21" s="212" t="s">
        <v>77</v>
      </c>
      <c r="E21" s="212"/>
      <c r="F21" s="212" t="s">
        <v>78</v>
      </c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</row>
    <row r="22" spans="1:20" ht="14.25" customHeight="1">
      <c r="A22" s="214" t="s">
        <v>79</v>
      </c>
      <c r="B22" s="214"/>
      <c r="C22" s="214"/>
      <c r="D22" s="214"/>
      <c r="E22" s="214"/>
      <c r="F22" s="214"/>
      <c r="G22" s="214"/>
      <c r="H22" s="215" t="s">
        <v>80</v>
      </c>
      <c r="I22" s="215"/>
      <c r="J22" s="213"/>
      <c r="K22" s="213"/>
      <c r="L22" s="213" t="s">
        <v>81</v>
      </c>
      <c r="M22" s="213"/>
      <c r="N22" s="213"/>
      <c r="O22" s="213"/>
      <c r="P22" s="213"/>
      <c r="Q22" s="213"/>
      <c r="R22" s="213"/>
      <c r="S22" s="213"/>
      <c r="T22" s="213"/>
    </row>
  </sheetData>
  <sheetProtection formatCells="0" formatColumns="0" formatRows="0"/>
  <mergeCells count="72">
    <mergeCell ref="N5:T5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  <mergeCell ref="H6:I6"/>
    <mergeCell ref="J8:M8"/>
    <mergeCell ref="H10:T10"/>
    <mergeCell ref="R8:T8"/>
    <mergeCell ref="B10:G10"/>
    <mergeCell ref="N8:P8"/>
    <mergeCell ref="J7:M7"/>
    <mergeCell ref="B9:G9"/>
    <mergeCell ref="H9:T9"/>
    <mergeCell ref="J6:M6"/>
    <mergeCell ref="N6:T6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P20:T20"/>
    <mergeCell ref="F15:G15"/>
    <mergeCell ref="H15:O15"/>
    <mergeCell ref="P15:T15"/>
    <mergeCell ref="P12:T12"/>
    <mergeCell ref="P16:T16"/>
    <mergeCell ref="F12:G12"/>
    <mergeCell ref="H12:O12"/>
    <mergeCell ref="P17:T17"/>
    <mergeCell ref="F18:G18"/>
    <mergeCell ref="H18:O18"/>
    <mergeCell ref="P18:T18"/>
    <mergeCell ref="H19:O19"/>
    <mergeCell ref="P19:T19"/>
    <mergeCell ref="P22:T22"/>
    <mergeCell ref="A22:G22"/>
    <mergeCell ref="H22:I22"/>
    <mergeCell ref="J22:K22"/>
    <mergeCell ref="L22:O22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18" customWidth="1"/>
    <col min="2" max="2" width="12.5" style="18" customWidth="1"/>
    <col min="3" max="3" width="29" style="18" customWidth="1"/>
    <col min="4" max="4" width="12.5" style="18" customWidth="1"/>
    <col min="5" max="16384" width="9" style="18"/>
  </cols>
  <sheetData>
    <row r="1" spans="1:4" ht="42" customHeight="1">
      <c r="A1" s="222" t="s">
        <v>188</v>
      </c>
      <c r="B1" s="222"/>
      <c r="C1" s="222"/>
      <c r="D1" s="222"/>
    </row>
    <row r="2" spans="1:4" ht="21.75" customHeight="1">
      <c r="A2" s="148" t="s">
        <v>351</v>
      </c>
      <c r="B2" s="74"/>
      <c r="C2" s="74"/>
      <c r="D2" s="84" t="s">
        <v>82</v>
      </c>
    </row>
    <row r="3" spans="1:4" s="74" customFormat="1" ht="30" customHeight="1">
      <c r="A3" s="72" t="s">
        <v>83</v>
      </c>
      <c r="B3" s="73" t="s">
        <v>84</v>
      </c>
      <c r="C3" s="72" t="s">
        <v>83</v>
      </c>
      <c r="D3" s="73" t="s">
        <v>85</v>
      </c>
    </row>
    <row r="4" spans="1:4" s="148" customFormat="1" ht="30" customHeight="1">
      <c r="A4" s="149" t="s">
        <v>86</v>
      </c>
      <c r="B4" s="150"/>
      <c r="C4" s="151" t="s">
        <v>87</v>
      </c>
      <c r="D4" s="119">
        <v>0</v>
      </c>
    </row>
    <row r="5" spans="1:4" s="74" customFormat="1" ht="30" customHeight="1">
      <c r="A5" s="75" t="s">
        <v>88</v>
      </c>
      <c r="B5" s="76"/>
      <c r="C5" s="77" t="s">
        <v>89</v>
      </c>
      <c r="D5" s="76"/>
    </row>
    <row r="6" spans="1:4" s="74" customFormat="1" ht="30" customHeight="1">
      <c r="A6" s="75" t="s">
        <v>90</v>
      </c>
      <c r="B6" s="76"/>
      <c r="C6" s="77" t="s">
        <v>91</v>
      </c>
      <c r="D6" s="76"/>
    </row>
    <row r="7" spans="1:4" s="74" customFormat="1" ht="30" customHeight="1">
      <c r="A7" s="75" t="s">
        <v>92</v>
      </c>
      <c r="B7" s="76"/>
      <c r="C7" s="77" t="s">
        <v>93</v>
      </c>
      <c r="D7" s="76"/>
    </row>
    <row r="8" spans="1:4" s="74" customFormat="1" ht="30" customHeight="1">
      <c r="A8" s="75" t="s">
        <v>94</v>
      </c>
      <c r="B8" s="76"/>
      <c r="C8" s="77" t="s">
        <v>95</v>
      </c>
      <c r="D8" s="76"/>
    </row>
    <row r="9" spans="1:4" s="74" customFormat="1" ht="30" customHeight="1">
      <c r="A9" s="75"/>
      <c r="B9" s="76"/>
      <c r="C9" s="77"/>
      <c r="D9" s="76"/>
    </row>
    <row r="10" spans="1:4" s="81" customFormat="1" ht="30" customHeight="1">
      <c r="A10" s="78" t="s">
        <v>96</v>
      </c>
      <c r="B10" s="79"/>
      <c r="C10" s="80" t="s">
        <v>97</v>
      </c>
      <c r="D10" s="79"/>
    </row>
    <row r="11" spans="1:4" s="74" customFormat="1" ht="30" customHeight="1">
      <c r="A11" s="82" t="s">
        <v>98</v>
      </c>
      <c r="B11" s="76"/>
      <c r="C11" s="83" t="s">
        <v>99</v>
      </c>
      <c r="D11" s="76"/>
    </row>
    <row r="12" spans="1:4" s="74" customFormat="1" ht="30" customHeight="1">
      <c r="A12" s="83" t="s">
        <v>100</v>
      </c>
      <c r="B12" s="76"/>
      <c r="C12" s="82"/>
      <c r="D12" s="76"/>
    </row>
    <row r="13" spans="1:4" s="74" customFormat="1" ht="30" customHeight="1">
      <c r="A13" s="83"/>
      <c r="B13" s="76"/>
      <c r="C13" s="82"/>
      <c r="D13" s="76"/>
    </row>
    <row r="14" spans="1:4" s="74" customFormat="1" ht="30" customHeight="1">
      <c r="A14" s="78" t="s">
        <v>11</v>
      </c>
      <c r="B14" s="79"/>
      <c r="C14" s="80" t="s">
        <v>12</v>
      </c>
      <c r="D14" s="79"/>
    </row>
    <row r="15" spans="1:4" s="19" customFormat="1" ht="21" customHeight="1">
      <c r="A15" s="18"/>
      <c r="B15" s="18"/>
      <c r="C15" s="18"/>
      <c r="D15" s="18"/>
    </row>
    <row r="16" spans="1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showGridLines="0" showZeros="0" topLeftCell="A58" workbookViewId="0">
      <selection activeCell="A71" sqref="A71:XFD71"/>
    </sheetView>
  </sheetViews>
  <sheetFormatPr defaultColWidth="6.875" defaultRowHeight="11.25"/>
  <cols>
    <col min="1" max="1" width="5.125" style="8" customWidth="1"/>
    <col min="2" max="3" width="4.125" style="8" customWidth="1"/>
    <col min="4" max="4" width="19.75" style="8" customWidth="1"/>
    <col min="5" max="6" width="13.625" style="8" customWidth="1"/>
    <col min="7" max="16" width="11.5" style="8" customWidth="1"/>
    <col min="17" max="17" width="6.875" style="8" customWidth="1"/>
    <col min="18" max="18" width="10.375" style="8" customWidth="1"/>
    <col min="19" max="19" width="9.625" style="8" customWidth="1"/>
    <col min="20" max="251" width="6.875" style="8" customWidth="1"/>
    <col min="252" max="16384" width="6.875" style="8"/>
  </cols>
  <sheetData>
    <row r="1" spans="1:22" ht="42" customHeight="1">
      <c r="A1" s="154" t="s">
        <v>177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s="62" customFormat="1" ht="20.100000000000001" customHeight="1">
      <c r="A2" s="153" t="s">
        <v>261</v>
      </c>
      <c r="B2" s="153"/>
      <c r="C2" s="153"/>
      <c r="D2" s="153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V2" s="63" t="s">
        <v>136</v>
      </c>
    </row>
    <row r="3" spans="1:22" s="62" customFormat="1" ht="20.100000000000001" customHeight="1">
      <c r="A3" s="158" t="s">
        <v>14</v>
      </c>
      <c r="B3" s="158"/>
      <c r="C3" s="158"/>
      <c r="D3" s="157" t="s">
        <v>137</v>
      </c>
      <c r="E3" s="156" t="s">
        <v>15</v>
      </c>
      <c r="F3" s="161" t="s">
        <v>16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156" t="s">
        <v>17</v>
      </c>
      <c r="S3" s="156"/>
      <c r="T3" s="156" t="s">
        <v>138</v>
      </c>
      <c r="U3" s="156" t="s">
        <v>139</v>
      </c>
      <c r="V3" s="156" t="s">
        <v>18</v>
      </c>
    </row>
    <row r="4" spans="1:22" s="62" customFormat="1" ht="20.100000000000001" customHeight="1">
      <c r="A4" s="158"/>
      <c r="B4" s="158"/>
      <c r="C4" s="158"/>
      <c r="D4" s="157"/>
      <c r="E4" s="156"/>
      <c r="F4" s="156" t="s">
        <v>19</v>
      </c>
      <c r="G4" s="161" t="s">
        <v>140</v>
      </c>
      <c r="H4" s="162"/>
      <c r="I4" s="163"/>
      <c r="J4" s="161" t="s">
        <v>141</v>
      </c>
      <c r="K4" s="162"/>
      <c r="L4" s="162"/>
      <c r="M4" s="162"/>
      <c r="N4" s="162"/>
      <c r="O4" s="163"/>
      <c r="P4" s="156" t="s">
        <v>20</v>
      </c>
      <c r="Q4" s="156" t="s">
        <v>21</v>
      </c>
      <c r="R4" s="156" t="s">
        <v>22</v>
      </c>
      <c r="S4" s="156" t="s">
        <v>23</v>
      </c>
      <c r="T4" s="156"/>
      <c r="U4" s="156"/>
      <c r="V4" s="156"/>
    </row>
    <row r="5" spans="1:22" s="62" customFormat="1" ht="20.100000000000001" customHeight="1">
      <c r="A5" s="157" t="s">
        <v>24</v>
      </c>
      <c r="B5" s="157" t="s">
        <v>25</v>
      </c>
      <c r="C5" s="157" t="s">
        <v>26</v>
      </c>
      <c r="D5" s="157"/>
      <c r="E5" s="156"/>
      <c r="F5" s="156"/>
      <c r="G5" s="159" t="s">
        <v>142</v>
      </c>
      <c r="H5" s="159" t="s">
        <v>143</v>
      </c>
      <c r="I5" s="159" t="s">
        <v>144</v>
      </c>
      <c r="J5" s="156" t="s">
        <v>145</v>
      </c>
      <c r="K5" s="156" t="s">
        <v>27</v>
      </c>
      <c r="L5" s="156" t="s">
        <v>28</v>
      </c>
      <c r="M5" s="156" t="s">
        <v>29</v>
      </c>
      <c r="N5" s="156" t="s">
        <v>30</v>
      </c>
      <c r="O5" s="156" t="s">
        <v>146</v>
      </c>
      <c r="P5" s="156"/>
      <c r="Q5" s="156"/>
      <c r="R5" s="156"/>
      <c r="S5" s="156"/>
      <c r="T5" s="156"/>
      <c r="U5" s="156"/>
      <c r="V5" s="156"/>
    </row>
    <row r="6" spans="1:22" s="62" customFormat="1" ht="30" customHeight="1">
      <c r="A6" s="157"/>
      <c r="B6" s="157"/>
      <c r="C6" s="157"/>
      <c r="D6" s="157"/>
      <c r="E6" s="156"/>
      <c r="F6" s="156"/>
      <c r="G6" s="160"/>
      <c r="H6" s="160"/>
      <c r="I6" s="160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</row>
    <row r="7" spans="1:22" s="62" customFormat="1" ht="20.100000000000001" customHeight="1">
      <c r="A7" s="5" t="s">
        <v>31</v>
      </c>
      <c r="B7" s="5" t="s">
        <v>31</v>
      </c>
      <c r="C7" s="5" t="s">
        <v>31</v>
      </c>
      <c r="D7" s="5" t="s">
        <v>31</v>
      </c>
      <c r="E7" s="64">
        <v>1</v>
      </c>
      <c r="F7" s="65">
        <f t="shared" ref="F7:V7" si="0">E7+1</f>
        <v>2</v>
      </c>
      <c r="G7" s="65">
        <f t="shared" si="0"/>
        <v>3</v>
      </c>
      <c r="H7" s="65">
        <f t="shared" si="0"/>
        <v>4</v>
      </c>
      <c r="I7" s="65">
        <f t="shared" si="0"/>
        <v>5</v>
      </c>
      <c r="J7" s="65">
        <f t="shared" si="0"/>
        <v>6</v>
      </c>
      <c r="K7" s="65">
        <f t="shared" si="0"/>
        <v>7</v>
      </c>
      <c r="L7" s="65">
        <f t="shared" si="0"/>
        <v>8</v>
      </c>
      <c r="M7" s="65">
        <f t="shared" si="0"/>
        <v>9</v>
      </c>
      <c r="N7" s="65">
        <f t="shared" si="0"/>
        <v>10</v>
      </c>
      <c r="O7" s="65">
        <f t="shared" si="0"/>
        <v>11</v>
      </c>
      <c r="P7" s="65">
        <f t="shared" si="0"/>
        <v>12</v>
      </c>
      <c r="Q7" s="65">
        <f t="shared" si="0"/>
        <v>13</v>
      </c>
      <c r="R7" s="65">
        <f t="shared" si="0"/>
        <v>14</v>
      </c>
      <c r="S7" s="65">
        <f t="shared" si="0"/>
        <v>15</v>
      </c>
      <c r="T7" s="65">
        <f t="shared" si="0"/>
        <v>16</v>
      </c>
      <c r="U7" s="65">
        <f t="shared" si="0"/>
        <v>17</v>
      </c>
      <c r="V7" s="65">
        <f t="shared" si="0"/>
        <v>18</v>
      </c>
    </row>
    <row r="8" spans="1:22" s="104" customFormat="1" ht="20.100000000000001" customHeight="1">
      <c r="A8" s="102"/>
      <c r="B8" s="102"/>
      <c r="C8" s="102"/>
      <c r="D8" s="103" t="s">
        <v>19</v>
      </c>
      <c r="E8" s="105">
        <f t="shared" ref="E8:V8" si="1">E9+E54+E65+E71</f>
        <v>350.59000000000009</v>
      </c>
      <c r="F8" s="105">
        <f t="shared" si="1"/>
        <v>350.59000000000009</v>
      </c>
      <c r="G8" s="106">
        <f t="shared" si="1"/>
        <v>350.59000000000009</v>
      </c>
      <c r="H8" s="106">
        <f t="shared" si="1"/>
        <v>350.59000000000009</v>
      </c>
      <c r="I8" s="106">
        <f t="shared" si="1"/>
        <v>0</v>
      </c>
      <c r="J8" s="106">
        <f t="shared" si="1"/>
        <v>0</v>
      </c>
      <c r="K8" s="105">
        <f t="shared" si="1"/>
        <v>0</v>
      </c>
      <c r="L8" s="105">
        <f t="shared" si="1"/>
        <v>0</v>
      </c>
      <c r="M8" s="105">
        <f t="shared" si="1"/>
        <v>0</v>
      </c>
      <c r="N8" s="105">
        <f t="shared" si="1"/>
        <v>0</v>
      </c>
      <c r="O8" s="105">
        <f t="shared" si="1"/>
        <v>0</v>
      </c>
      <c r="P8" s="105">
        <f t="shared" si="1"/>
        <v>0</v>
      </c>
      <c r="Q8" s="105">
        <f t="shared" si="1"/>
        <v>0</v>
      </c>
      <c r="R8" s="105">
        <f t="shared" si="1"/>
        <v>0</v>
      </c>
      <c r="S8" s="105">
        <f t="shared" si="1"/>
        <v>0</v>
      </c>
      <c r="T8" s="105">
        <f t="shared" si="1"/>
        <v>0</v>
      </c>
      <c r="U8" s="105">
        <f t="shared" si="1"/>
        <v>0</v>
      </c>
      <c r="V8" s="106">
        <f t="shared" si="1"/>
        <v>0</v>
      </c>
    </row>
    <row r="9" spans="1:22" ht="20.100000000000001" customHeight="1">
      <c r="A9" s="102"/>
      <c r="B9" s="102"/>
      <c r="C9" s="102"/>
      <c r="D9" s="103" t="s">
        <v>192</v>
      </c>
      <c r="E9" s="105">
        <f t="shared" ref="E9:V9" si="2">E10</f>
        <v>317.46000000000004</v>
      </c>
      <c r="F9" s="105">
        <f t="shared" si="2"/>
        <v>317.46000000000004</v>
      </c>
      <c r="G9" s="106">
        <f t="shared" si="2"/>
        <v>317.46000000000004</v>
      </c>
      <c r="H9" s="106">
        <f t="shared" si="2"/>
        <v>317.46000000000004</v>
      </c>
      <c r="I9" s="106">
        <f t="shared" si="2"/>
        <v>0</v>
      </c>
      <c r="J9" s="106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si="2"/>
        <v>0</v>
      </c>
      <c r="P9" s="105">
        <f t="shared" si="2"/>
        <v>0</v>
      </c>
      <c r="Q9" s="105">
        <f t="shared" si="2"/>
        <v>0</v>
      </c>
      <c r="R9" s="105">
        <f t="shared" si="2"/>
        <v>0</v>
      </c>
      <c r="S9" s="105">
        <f t="shared" si="2"/>
        <v>0</v>
      </c>
      <c r="T9" s="105">
        <f t="shared" si="2"/>
        <v>0</v>
      </c>
      <c r="U9" s="105">
        <f t="shared" si="2"/>
        <v>0</v>
      </c>
      <c r="V9" s="106">
        <f t="shared" si="2"/>
        <v>0</v>
      </c>
    </row>
    <row r="10" spans="1:22" ht="20.100000000000001" customHeight="1">
      <c r="A10" s="102"/>
      <c r="B10" s="102"/>
      <c r="C10" s="102"/>
      <c r="D10" s="103" t="s">
        <v>193</v>
      </c>
      <c r="E10" s="105">
        <f t="shared" ref="E10:V10" si="3">E11+E25+E42</f>
        <v>317.46000000000004</v>
      </c>
      <c r="F10" s="105">
        <f t="shared" si="3"/>
        <v>317.46000000000004</v>
      </c>
      <c r="G10" s="106">
        <f t="shared" si="3"/>
        <v>317.46000000000004</v>
      </c>
      <c r="H10" s="106">
        <f t="shared" si="3"/>
        <v>317.46000000000004</v>
      </c>
      <c r="I10" s="106">
        <f t="shared" si="3"/>
        <v>0</v>
      </c>
      <c r="J10" s="106">
        <f t="shared" si="3"/>
        <v>0</v>
      </c>
      <c r="K10" s="105">
        <f t="shared" si="3"/>
        <v>0</v>
      </c>
      <c r="L10" s="105">
        <f t="shared" si="3"/>
        <v>0</v>
      </c>
      <c r="M10" s="105">
        <f t="shared" si="3"/>
        <v>0</v>
      </c>
      <c r="N10" s="105">
        <f t="shared" si="3"/>
        <v>0</v>
      </c>
      <c r="O10" s="105">
        <f t="shared" si="3"/>
        <v>0</v>
      </c>
      <c r="P10" s="105">
        <f t="shared" si="3"/>
        <v>0</v>
      </c>
      <c r="Q10" s="105">
        <f t="shared" si="3"/>
        <v>0</v>
      </c>
      <c r="R10" s="105">
        <f t="shared" si="3"/>
        <v>0</v>
      </c>
      <c r="S10" s="105">
        <f t="shared" si="3"/>
        <v>0</v>
      </c>
      <c r="T10" s="105">
        <f t="shared" si="3"/>
        <v>0</v>
      </c>
      <c r="U10" s="105">
        <f t="shared" si="3"/>
        <v>0</v>
      </c>
      <c r="V10" s="106">
        <f t="shared" si="3"/>
        <v>0</v>
      </c>
    </row>
    <row r="11" spans="1:22" ht="20.100000000000001" customHeight="1">
      <c r="A11" s="102"/>
      <c r="B11" s="102"/>
      <c r="C11" s="102"/>
      <c r="D11" s="103" t="s">
        <v>194</v>
      </c>
      <c r="E11" s="105">
        <f t="shared" ref="E11:V11" si="4">SUM(E12:E24)</f>
        <v>69.67</v>
      </c>
      <c r="F11" s="105">
        <f t="shared" si="4"/>
        <v>69.67</v>
      </c>
      <c r="G11" s="106">
        <f t="shared" si="4"/>
        <v>69.67</v>
      </c>
      <c r="H11" s="106">
        <f t="shared" si="4"/>
        <v>69.67</v>
      </c>
      <c r="I11" s="106">
        <f t="shared" si="4"/>
        <v>0</v>
      </c>
      <c r="J11" s="106">
        <f t="shared" si="4"/>
        <v>0</v>
      </c>
      <c r="K11" s="105">
        <f t="shared" si="4"/>
        <v>0</v>
      </c>
      <c r="L11" s="105">
        <f t="shared" si="4"/>
        <v>0</v>
      </c>
      <c r="M11" s="105">
        <f t="shared" si="4"/>
        <v>0</v>
      </c>
      <c r="N11" s="105">
        <f t="shared" si="4"/>
        <v>0</v>
      </c>
      <c r="O11" s="105">
        <f t="shared" si="4"/>
        <v>0</v>
      </c>
      <c r="P11" s="105">
        <f t="shared" si="4"/>
        <v>0</v>
      </c>
      <c r="Q11" s="105">
        <f t="shared" si="4"/>
        <v>0</v>
      </c>
      <c r="R11" s="105">
        <f t="shared" si="4"/>
        <v>0</v>
      </c>
      <c r="S11" s="105">
        <f t="shared" si="4"/>
        <v>0</v>
      </c>
      <c r="T11" s="105">
        <f t="shared" si="4"/>
        <v>0</v>
      </c>
      <c r="U11" s="105">
        <f t="shared" si="4"/>
        <v>0</v>
      </c>
      <c r="V11" s="106">
        <f t="shared" si="4"/>
        <v>0</v>
      </c>
    </row>
    <row r="12" spans="1:22" ht="20.100000000000001" customHeight="1">
      <c r="A12" s="102" t="s">
        <v>195</v>
      </c>
      <c r="B12" s="102" t="s">
        <v>196</v>
      </c>
      <c r="C12" s="102" t="s">
        <v>197</v>
      </c>
      <c r="D12" s="103" t="s">
        <v>198</v>
      </c>
      <c r="E12" s="105">
        <v>42.8</v>
      </c>
      <c r="F12" s="105">
        <v>42.8</v>
      </c>
      <c r="G12" s="106">
        <v>42.8</v>
      </c>
      <c r="H12" s="106">
        <v>42.8</v>
      </c>
      <c r="I12" s="106">
        <v>0</v>
      </c>
      <c r="J12" s="106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6">
        <v>0</v>
      </c>
    </row>
    <row r="13" spans="1:22" ht="20.100000000000001" customHeight="1">
      <c r="A13" s="102" t="s">
        <v>195</v>
      </c>
      <c r="B13" s="102" t="s">
        <v>196</v>
      </c>
      <c r="C13" s="102" t="s">
        <v>197</v>
      </c>
      <c r="D13" s="103" t="s">
        <v>199</v>
      </c>
      <c r="E13" s="105">
        <v>3.57</v>
      </c>
      <c r="F13" s="105">
        <v>3.57</v>
      </c>
      <c r="G13" s="106">
        <v>3.57</v>
      </c>
      <c r="H13" s="106">
        <v>3.57</v>
      </c>
      <c r="I13" s="106">
        <v>0</v>
      </c>
      <c r="J13" s="106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6">
        <v>0</v>
      </c>
    </row>
    <row r="14" spans="1:22" ht="20.100000000000001" customHeight="1">
      <c r="A14" s="102" t="s">
        <v>195</v>
      </c>
      <c r="B14" s="102" t="s">
        <v>196</v>
      </c>
      <c r="C14" s="102" t="s">
        <v>197</v>
      </c>
      <c r="D14" s="103" t="s">
        <v>200</v>
      </c>
      <c r="E14" s="105">
        <v>1.34</v>
      </c>
      <c r="F14" s="105">
        <v>1.34</v>
      </c>
      <c r="G14" s="106">
        <v>1.34</v>
      </c>
      <c r="H14" s="106">
        <v>1.34</v>
      </c>
      <c r="I14" s="106">
        <v>0</v>
      </c>
      <c r="J14" s="106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6">
        <v>0</v>
      </c>
    </row>
    <row r="15" spans="1:22" ht="20.100000000000001" customHeight="1">
      <c r="A15" s="102" t="s">
        <v>195</v>
      </c>
      <c r="B15" s="102" t="s">
        <v>196</v>
      </c>
      <c r="C15" s="102" t="s">
        <v>197</v>
      </c>
      <c r="D15" s="103" t="s">
        <v>201</v>
      </c>
      <c r="E15" s="105">
        <v>3.57</v>
      </c>
      <c r="F15" s="105">
        <v>3.57</v>
      </c>
      <c r="G15" s="106">
        <v>3.57</v>
      </c>
      <c r="H15" s="106">
        <v>3.57</v>
      </c>
      <c r="I15" s="106">
        <v>0</v>
      </c>
      <c r="J15" s="106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</row>
    <row r="16" spans="1:22" ht="20.100000000000001" customHeight="1">
      <c r="A16" s="102" t="s">
        <v>195</v>
      </c>
      <c r="B16" s="102" t="s">
        <v>196</v>
      </c>
      <c r="C16" s="102" t="s">
        <v>197</v>
      </c>
      <c r="D16" s="103" t="s">
        <v>202</v>
      </c>
      <c r="E16" s="105">
        <v>4.32</v>
      </c>
      <c r="F16" s="105">
        <v>4.32</v>
      </c>
      <c r="G16" s="106">
        <v>4.32</v>
      </c>
      <c r="H16" s="106">
        <v>4.32</v>
      </c>
      <c r="I16" s="106">
        <v>0</v>
      </c>
      <c r="J16" s="106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</row>
    <row r="17" spans="1:22" ht="20.100000000000001" customHeight="1">
      <c r="A17" s="102" t="s">
        <v>195</v>
      </c>
      <c r="B17" s="102" t="s">
        <v>196</v>
      </c>
      <c r="C17" s="102" t="s">
        <v>197</v>
      </c>
      <c r="D17" s="103" t="s">
        <v>203</v>
      </c>
      <c r="E17" s="105">
        <v>0.82</v>
      </c>
      <c r="F17" s="105">
        <v>0.82</v>
      </c>
      <c r="G17" s="106">
        <v>0.82</v>
      </c>
      <c r="H17" s="106">
        <v>0.82</v>
      </c>
      <c r="I17" s="106">
        <v>0</v>
      </c>
      <c r="J17" s="106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</row>
    <row r="18" spans="1:22" ht="20.100000000000001" customHeight="1">
      <c r="A18" s="102" t="s">
        <v>195</v>
      </c>
      <c r="B18" s="102" t="s">
        <v>196</v>
      </c>
      <c r="C18" s="102" t="s">
        <v>197</v>
      </c>
      <c r="D18" s="103" t="s">
        <v>204</v>
      </c>
      <c r="E18" s="105">
        <v>1.66</v>
      </c>
      <c r="F18" s="105">
        <v>1.66</v>
      </c>
      <c r="G18" s="106">
        <v>1.66</v>
      </c>
      <c r="H18" s="106">
        <v>1.66</v>
      </c>
      <c r="I18" s="106">
        <v>0</v>
      </c>
      <c r="J18" s="106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</row>
    <row r="19" spans="1:22" ht="20.100000000000001" customHeight="1">
      <c r="A19" s="102" t="s">
        <v>195</v>
      </c>
      <c r="B19" s="102" t="s">
        <v>196</v>
      </c>
      <c r="C19" s="102" t="s">
        <v>197</v>
      </c>
      <c r="D19" s="103" t="s">
        <v>205</v>
      </c>
      <c r="E19" s="105">
        <v>0.04</v>
      </c>
      <c r="F19" s="105">
        <v>0.04</v>
      </c>
      <c r="G19" s="106">
        <v>0.04</v>
      </c>
      <c r="H19" s="106">
        <v>0.04</v>
      </c>
      <c r="I19" s="106">
        <v>0</v>
      </c>
      <c r="J19" s="106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</row>
    <row r="20" spans="1:22" ht="20.100000000000001" customHeight="1">
      <c r="A20" s="102" t="s">
        <v>195</v>
      </c>
      <c r="B20" s="102" t="s">
        <v>196</v>
      </c>
      <c r="C20" s="102" t="s">
        <v>197</v>
      </c>
      <c r="D20" s="103" t="s">
        <v>206</v>
      </c>
      <c r="E20" s="105">
        <v>1.71</v>
      </c>
      <c r="F20" s="105">
        <v>1.71</v>
      </c>
      <c r="G20" s="106">
        <v>1.71</v>
      </c>
      <c r="H20" s="106">
        <v>1.71</v>
      </c>
      <c r="I20" s="106">
        <v>0</v>
      </c>
      <c r="J20" s="106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</row>
    <row r="21" spans="1:22" ht="20.100000000000001" customHeight="1">
      <c r="A21" s="102" t="s">
        <v>195</v>
      </c>
      <c r="B21" s="102" t="s">
        <v>196</v>
      </c>
      <c r="C21" s="102" t="s">
        <v>197</v>
      </c>
      <c r="D21" s="103" t="s">
        <v>207</v>
      </c>
      <c r="E21" s="105">
        <v>0.86</v>
      </c>
      <c r="F21" s="105">
        <v>0.86</v>
      </c>
      <c r="G21" s="106">
        <v>0.86</v>
      </c>
      <c r="H21" s="106">
        <v>0.86</v>
      </c>
      <c r="I21" s="106">
        <v>0</v>
      </c>
      <c r="J21" s="106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</row>
    <row r="22" spans="1:22" ht="20.100000000000001" customHeight="1">
      <c r="A22" s="102" t="s">
        <v>195</v>
      </c>
      <c r="B22" s="102" t="s">
        <v>196</v>
      </c>
      <c r="C22" s="102" t="s">
        <v>197</v>
      </c>
      <c r="D22" s="103" t="s">
        <v>208</v>
      </c>
      <c r="E22" s="105">
        <v>2.75</v>
      </c>
      <c r="F22" s="105">
        <v>2.75</v>
      </c>
      <c r="G22" s="106">
        <v>2.75</v>
      </c>
      <c r="H22" s="106">
        <v>2.75</v>
      </c>
      <c r="I22" s="106">
        <v>0</v>
      </c>
      <c r="J22" s="106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</row>
    <row r="23" spans="1:22" ht="20.100000000000001" customHeight="1">
      <c r="A23" s="102" t="s">
        <v>195</v>
      </c>
      <c r="B23" s="102" t="s">
        <v>196</v>
      </c>
      <c r="C23" s="102" t="s">
        <v>197</v>
      </c>
      <c r="D23" s="103" t="s">
        <v>209</v>
      </c>
      <c r="E23" s="105">
        <v>1.08</v>
      </c>
      <c r="F23" s="105">
        <v>1.08</v>
      </c>
      <c r="G23" s="106">
        <v>1.08</v>
      </c>
      <c r="H23" s="106">
        <v>1.08</v>
      </c>
      <c r="I23" s="106">
        <v>0</v>
      </c>
      <c r="J23" s="106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</row>
    <row r="24" spans="1:22" ht="20.100000000000001" customHeight="1">
      <c r="A24" s="102" t="s">
        <v>195</v>
      </c>
      <c r="B24" s="102" t="s">
        <v>196</v>
      </c>
      <c r="C24" s="102" t="s">
        <v>197</v>
      </c>
      <c r="D24" s="103" t="s">
        <v>210</v>
      </c>
      <c r="E24" s="105">
        <v>5.15</v>
      </c>
      <c r="F24" s="105">
        <v>5.15</v>
      </c>
      <c r="G24" s="106">
        <v>5.15</v>
      </c>
      <c r="H24" s="106">
        <v>5.15</v>
      </c>
      <c r="I24" s="106">
        <v>0</v>
      </c>
      <c r="J24" s="106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6">
        <v>0</v>
      </c>
    </row>
    <row r="25" spans="1:22" ht="20.100000000000001" customHeight="1">
      <c r="A25" s="102"/>
      <c r="B25" s="102"/>
      <c r="C25" s="102"/>
      <c r="D25" s="103" t="s">
        <v>211</v>
      </c>
      <c r="E25" s="105">
        <f t="shared" ref="E25:V25" si="5">SUM(E26:E41)</f>
        <v>180.3</v>
      </c>
      <c r="F25" s="105">
        <f t="shared" si="5"/>
        <v>180.3</v>
      </c>
      <c r="G25" s="106">
        <f t="shared" si="5"/>
        <v>180.3</v>
      </c>
      <c r="H25" s="106">
        <f t="shared" si="5"/>
        <v>180.3</v>
      </c>
      <c r="I25" s="106">
        <f t="shared" si="5"/>
        <v>0</v>
      </c>
      <c r="J25" s="106">
        <f t="shared" si="5"/>
        <v>0</v>
      </c>
      <c r="K25" s="105">
        <f t="shared" si="5"/>
        <v>0</v>
      </c>
      <c r="L25" s="105">
        <f t="shared" si="5"/>
        <v>0</v>
      </c>
      <c r="M25" s="105">
        <f t="shared" si="5"/>
        <v>0</v>
      </c>
      <c r="N25" s="105">
        <f t="shared" si="5"/>
        <v>0</v>
      </c>
      <c r="O25" s="105">
        <f t="shared" si="5"/>
        <v>0</v>
      </c>
      <c r="P25" s="105">
        <f t="shared" si="5"/>
        <v>0</v>
      </c>
      <c r="Q25" s="105">
        <f t="shared" si="5"/>
        <v>0</v>
      </c>
      <c r="R25" s="105">
        <f t="shared" si="5"/>
        <v>0</v>
      </c>
      <c r="S25" s="105">
        <f t="shared" si="5"/>
        <v>0</v>
      </c>
      <c r="T25" s="105">
        <f t="shared" si="5"/>
        <v>0</v>
      </c>
      <c r="U25" s="105">
        <f t="shared" si="5"/>
        <v>0</v>
      </c>
      <c r="V25" s="106">
        <f t="shared" si="5"/>
        <v>0</v>
      </c>
    </row>
    <row r="26" spans="1:22" ht="20.100000000000001" customHeight="1">
      <c r="A26" s="102" t="s">
        <v>195</v>
      </c>
      <c r="B26" s="102" t="s">
        <v>196</v>
      </c>
      <c r="C26" s="102" t="s">
        <v>212</v>
      </c>
      <c r="D26" s="103" t="s">
        <v>213</v>
      </c>
      <c r="E26" s="105">
        <v>20</v>
      </c>
      <c r="F26" s="105">
        <v>20</v>
      </c>
      <c r="G26" s="106">
        <v>20</v>
      </c>
      <c r="H26" s="106">
        <v>20</v>
      </c>
      <c r="I26" s="106">
        <v>0</v>
      </c>
      <c r="J26" s="106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6">
        <v>0</v>
      </c>
    </row>
    <row r="27" spans="1:22" ht="20.100000000000001" customHeight="1">
      <c r="A27" s="102" t="s">
        <v>195</v>
      </c>
      <c r="B27" s="102" t="s">
        <v>196</v>
      </c>
      <c r="C27" s="102" t="s">
        <v>212</v>
      </c>
      <c r="D27" s="103" t="s">
        <v>214</v>
      </c>
      <c r="E27" s="105">
        <v>5</v>
      </c>
      <c r="F27" s="105">
        <v>5</v>
      </c>
      <c r="G27" s="106">
        <v>5</v>
      </c>
      <c r="H27" s="106">
        <v>5</v>
      </c>
      <c r="I27" s="106">
        <v>0</v>
      </c>
      <c r="J27" s="106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</row>
    <row r="28" spans="1:22" ht="20.100000000000001" customHeight="1">
      <c r="A28" s="102" t="s">
        <v>195</v>
      </c>
      <c r="B28" s="102" t="s">
        <v>196</v>
      </c>
      <c r="C28" s="102" t="s">
        <v>212</v>
      </c>
      <c r="D28" s="103" t="s">
        <v>215</v>
      </c>
      <c r="E28" s="105">
        <v>6</v>
      </c>
      <c r="F28" s="105">
        <v>6</v>
      </c>
      <c r="G28" s="106">
        <v>6</v>
      </c>
      <c r="H28" s="106">
        <v>6</v>
      </c>
      <c r="I28" s="106">
        <v>0</v>
      </c>
      <c r="J28" s="106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6">
        <v>0</v>
      </c>
    </row>
    <row r="29" spans="1:22" ht="20.100000000000001" customHeight="1">
      <c r="A29" s="102" t="s">
        <v>195</v>
      </c>
      <c r="B29" s="102" t="s">
        <v>196</v>
      </c>
      <c r="C29" s="102" t="s">
        <v>212</v>
      </c>
      <c r="D29" s="103" t="s">
        <v>216</v>
      </c>
      <c r="E29" s="105">
        <v>2</v>
      </c>
      <c r="F29" s="105">
        <v>2</v>
      </c>
      <c r="G29" s="106">
        <v>2</v>
      </c>
      <c r="H29" s="106">
        <v>2</v>
      </c>
      <c r="I29" s="106">
        <v>0</v>
      </c>
      <c r="J29" s="106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</row>
    <row r="30" spans="1:22" ht="20.100000000000001" customHeight="1">
      <c r="A30" s="102" t="s">
        <v>195</v>
      </c>
      <c r="B30" s="102" t="s">
        <v>196</v>
      </c>
      <c r="C30" s="102" t="s">
        <v>212</v>
      </c>
      <c r="D30" s="103" t="s">
        <v>217</v>
      </c>
      <c r="E30" s="105">
        <v>2</v>
      </c>
      <c r="F30" s="105">
        <v>2</v>
      </c>
      <c r="G30" s="106">
        <v>2</v>
      </c>
      <c r="H30" s="106">
        <v>2</v>
      </c>
      <c r="I30" s="106">
        <v>0</v>
      </c>
      <c r="J30" s="106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</row>
    <row r="31" spans="1:22" ht="20.100000000000001" customHeight="1">
      <c r="A31" s="102" t="s">
        <v>195</v>
      </c>
      <c r="B31" s="102" t="s">
        <v>196</v>
      </c>
      <c r="C31" s="102" t="s">
        <v>212</v>
      </c>
      <c r="D31" s="103" t="s">
        <v>218</v>
      </c>
      <c r="E31" s="105">
        <v>20</v>
      </c>
      <c r="F31" s="105">
        <v>20</v>
      </c>
      <c r="G31" s="106">
        <v>20</v>
      </c>
      <c r="H31" s="106">
        <v>20</v>
      </c>
      <c r="I31" s="106">
        <v>0</v>
      </c>
      <c r="J31" s="106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6">
        <v>0</v>
      </c>
    </row>
    <row r="32" spans="1:22" ht="20.100000000000001" customHeight="1">
      <c r="A32" s="102" t="s">
        <v>195</v>
      </c>
      <c r="B32" s="102" t="s">
        <v>196</v>
      </c>
      <c r="C32" s="102" t="s">
        <v>212</v>
      </c>
      <c r="D32" s="103" t="s">
        <v>219</v>
      </c>
      <c r="E32" s="105">
        <v>25</v>
      </c>
      <c r="F32" s="105">
        <v>25</v>
      </c>
      <c r="G32" s="106">
        <v>25</v>
      </c>
      <c r="H32" s="106">
        <v>25</v>
      </c>
      <c r="I32" s="106">
        <v>0</v>
      </c>
      <c r="J32" s="106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6">
        <v>0</v>
      </c>
    </row>
    <row r="33" spans="1:22" ht="20.100000000000001" customHeight="1">
      <c r="A33" s="102" t="s">
        <v>195</v>
      </c>
      <c r="B33" s="102" t="s">
        <v>196</v>
      </c>
      <c r="C33" s="102" t="s">
        <v>212</v>
      </c>
      <c r="D33" s="103" t="s">
        <v>220</v>
      </c>
      <c r="E33" s="105">
        <v>5</v>
      </c>
      <c r="F33" s="105">
        <v>5</v>
      </c>
      <c r="G33" s="106">
        <v>5</v>
      </c>
      <c r="H33" s="106">
        <v>5</v>
      </c>
      <c r="I33" s="106">
        <v>0</v>
      </c>
      <c r="J33" s="106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6">
        <v>0</v>
      </c>
    </row>
    <row r="34" spans="1:22" ht="20.100000000000001" customHeight="1">
      <c r="A34" s="102" t="s">
        <v>195</v>
      </c>
      <c r="B34" s="102" t="s">
        <v>196</v>
      </c>
      <c r="C34" s="102" t="s">
        <v>212</v>
      </c>
      <c r="D34" s="103" t="s">
        <v>221</v>
      </c>
      <c r="E34" s="105">
        <v>12</v>
      </c>
      <c r="F34" s="105">
        <v>12</v>
      </c>
      <c r="G34" s="106">
        <v>12</v>
      </c>
      <c r="H34" s="106">
        <v>12</v>
      </c>
      <c r="I34" s="106">
        <v>0</v>
      </c>
      <c r="J34" s="106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6">
        <v>0</v>
      </c>
    </row>
    <row r="35" spans="1:22" ht="20.100000000000001" customHeight="1">
      <c r="A35" s="102" t="s">
        <v>195</v>
      </c>
      <c r="B35" s="102" t="s">
        <v>196</v>
      </c>
      <c r="C35" s="102" t="s">
        <v>212</v>
      </c>
      <c r="D35" s="103" t="s">
        <v>222</v>
      </c>
      <c r="E35" s="105">
        <v>5</v>
      </c>
      <c r="F35" s="105">
        <v>5</v>
      </c>
      <c r="G35" s="106">
        <v>5</v>
      </c>
      <c r="H35" s="106">
        <v>5</v>
      </c>
      <c r="I35" s="106">
        <v>0</v>
      </c>
      <c r="J35" s="106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6">
        <v>0</v>
      </c>
    </row>
    <row r="36" spans="1:22" ht="20.100000000000001" customHeight="1">
      <c r="A36" s="102" t="s">
        <v>195</v>
      </c>
      <c r="B36" s="102" t="s">
        <v>196</v>
      </c>
      <c r="C36" s="102" t="s">
        <v>212</v>
      </c>
      <c r="D36" s="103" t="s">
        <v>223</v>
      </c>
      <c r="E36" s="105">
        <v>2</v>
      </c>
      <c r="F36" s="105">
        <v>2</v>
      </c>
      <c r="G36" s="106">
        <v>2</v>
      </c>
      <c r="H36" s="106">
        <v>2</v>
      </c>
      <c r="I36" s="106">
        <v>0</v>
      </c>
      <c r="J36" s="106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</row>
    <row r="37" spans="1:22" ht="20.100000000000001" customHeight="1">
      <c r="A37" s="102" t="s">
        <v>195</v>
      </c>
      <c r="B37" s="102" t="s">
        <v>196</v>
      </c>
      <c r="C37" s="102" t="s">
        <v>212</v>
      </c>
      <c r="D37" s="103" t="s">
        <v>224</v>
      </c>
      <c r="E37" s="105">
        <v>50</v>
      </c>
      <c r="F37" s="105">
        <v>50</v>
      </c>
      <c r="G37" s="106">
        <v>50</v>
      </c>
      <c r="H37" s="106">
        <v>50</v>
      </c>
      <c r="I37" s="106">
        <v>0</v>
      </c>
      <c r="J37" s="106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6">
        <v>0</v>
      </c>
    </row>
    <row r="38" spans="1:22" ht="20.100000000000001" customHeight="1">
      <c r="A38" s="102" t="s">
        <v>195</v>
      </c>
      <c r="B38" s="102" t="s">
        <v>196</v>
      </c>
      <c r="C38" s="102" t="s">
        <v>212</v>
      </c>
      <c r="D38" s="103" t="s">
        <v>225</v>
      </c>
      <c r="E38" s="105">
        <v>5</v>
      </c>
      <c r="F38" s="105">
        <v>5</v>
      </c>
      <c r="G38" s="106">
        <v>5</v>
      </c>
      <c r="H38" s="106">
        <v>5</v>
      </c>
      <c r="I38" s="106">
        <v>0</v>
      </c>
      <c r="J38" s="106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</row>
    <row r="39" spans="1:22" ht="20.100000000000001" customHeight="1">
      <c r="A39" s="102" t="s">
        <v>195</v>
      </c>
      <c r="B39" s="102" t="s">
        <v>196</v>
      </c>
      <c r="C39" s="102" t="s">
        <v>212</v>
      </c>
      <c r="D39" s="103" t="s">
        <v>226</v>
      </c>
      <c r="E39" s="105">
        <v>13.8</v>
      </c>
      <c r="F39" s="105">
        <v>13.8</v>
      </c>
      <c r="G39" s="106">
        <v>13.8</v>
      </c>
      <c r="H39" s="106">
        <v>13.8</v>
      </c>
      <c r="I39" s="106">
        <v>0</v>
      </c>
      <c r="J39" s="106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6">
        <v>0</v>
      </c>
    </row>
    <row r="40" spans="1:22" ht="20.100000000000001" customHeight="1">
      <c r="A40" s="102" t="s">
        <v>195</v>
      </c>
      <c r="B40" s="102" t="s">
        <v>196</v>
      </c>
      <c r="C40" s="102" t="s">
        <v>212</v>
      </c>
      <c r="D40" s="103" t="s">
        <v>227</v>
      </c>
      <c r="E40" s="105">
        <v>2.5</v>
      </c>
      <c r="F40" s="105">
        <v>2.5</v>
      </c>
      <c r="G40" s="106">
        <v>2.5</v>
      </c>
      <c r="H40" s="106">
        <v>2.5</v>
      </c>
      <c r="I40" s="106">
        <v>0</v>
      </c>
      <c r="J40" s="106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6">
        <v>0</v>
      </c>
    </row>
    <row r="41" spans="1:22" ht="20.100000000000001" customHeight="1">
      <c r="A41" s="102" t="s">
        <v>195</v>
      </c>
      <c r="B41" s="102" t="s">
        <v>196</v>
      </c>
      <c r="C41" s="102" t="s">
        <v>212</v>
      </c>
      <c r="D41" s="103" t="s">
        <v>228</v>
      </c>
      <c r="E41" s="105">
        <v>5</v>
      </c>
      <c r="F41" s="105">
        <v>5</v>
      </c>
      <c r="G41" s="106">
        <v>5</v>
      </c>
      <c r="H41" s="106">
        <v>5</v>
      </c>
      <c r="I41" s="106">
        <v>0</v>
      </c>
      <c r="J41" s="106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6">
        <v>0</v>
      </c>
    </row>
    <row r="42" spans="1:22" ht="20.100000000000001" customHeight="1">
      <c r="A42" s="102"/>
      <c r="B42" s="102"/>
      <c r="C42" s="102"/>
      <c r="D42" s="103" t="s">
        <v>229</v>
      </c>
      <c r="E42" s="105">
        <f t="shared" ref="E42:V42" si="6">SUM(E43:E53)</f>
        <v>67.490000000000009</v>
      </c>
      <c r="F42" s="105">
        <f t="shared" si="6"/>
        <v>67.490000000000009</v>
      </c>
      <c r="G42" s="106">
        <f t="shared" si="6"/>
        <v>67.490000000000009</v>
      </c>
      <c r="H42" s="106">
        <f t="shared" si="6"/>
        <v>67.490000000000009</v>
      </c>
      <c r="I42" s="106">
        <f t="shared" si="6"/>
        <v>0</v>
      </c>
      <c r="J42" s="106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0</v>
      </c>
      <c r="Q42" s="105">
        <f t="shared" si="6"/>
        <v>0</v>
      </c>
      <c r="R42" s="105">
        <f t="shared" si="6"/>
        <v>0</v>
      </c>
      <c r="S42" s="105">
        <f t="shared" si="6"/>
        <v>0</v>
      </c>
      <c r="T42" s="105">
        <f t="shared" si="6"/>
        <v>0</v>
      </c>
      <c r="U42" s="105">
        <f t="shared" si="6"/>
        <v>0</v>
      </c>
      <c r="V42" s="106">
        <f t="shared" si="6"/>
        <v>0</v>
      </c>
    </row>
    <row r="43" spans="1:22" ht="20.100000000000001" customHeight="1">
      <c r="A43" s="102" t="s">
        <v>195</v>
      </c>
      <c r="B43" s="102" t="s">
        <v>196</v>
      </c>
      <c r="C43" s="102" t="s">
        <v>230</v>
      </c>
      <c r="D43" s="103" t="s">
        <v>231</v>
      </c>
      <c r="E43" s="105">
        <v>22.97</v>
      </c>
      <c r="F43" s="105">
        <v>22.97</v>
      </c>
      <c r="G43" s="106">
        <v>22.97</v>
      </c>
      <c r="H43" s="106">
        <v>22.97</v>
      </c>
      <c r="I43" s="106">
        <v>0</v>
      </c>
      <c r="J43" s="106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</row>
    <row r="44" spans="1:22" ht="20.100000000000001" customHeight="1">
      <c r="A44" s="102" t="s">
        <v>195</v>
      </c>
      <c r="B44" s="102" t="s">
        <v>196</v>
      </c>
      <c r="C44" s="102" t="s">
        <v>230</v>
      </c>
      <c r="D44" s="103" t="s">
        <v>232</v>
      </c>
      <c r="E44" s="105">
        <v>10.6</v>
      </c>
      <c r="F44" s="105">
        <v>10.6</v>
      </c>
      <c r="G44" s="106">
        <v>10.6</v>
      </c>
      <c r="H44" s="106">
        <v>10.6</v>
      </c>
      <c r="I44" s="106">
        <v>0</v>
      </c>
      <c r="J44" s="106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6">
        <v>0</v>
      </c>
    </row>
    <row r="45" spans="1:22" ht="20.100000000000001" customHeight="1">
      <c r="A45" s="102" t="s">
        <v>195</v>
      </c>
      <c r="B45" s="102" t="s">
        <v>196</v>
      </c>
      <c r="C45" s="102" t="s">
        <v>230</v>
      </c>
      <c r="D45" s="103" t="s">
        <v>233</v>
      </c>
      <c r="E45" s="105">
        <v>4.54</v>
      </c>
      <c r="F45" s="105">
        <v>4.54</v>
      </c>
      <c r="G45" s="106">
        <v>4.54</v>
      </c>
      <c r="H45" s="106">
        <v>4.54</v>
      </c>
      <c r="I45" s="106">
        <v>0</v>
      </c>
      <c r="J45" s="106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6">
        <v>0</v>
      </c>
    </row>
    <row r="46" spans="1:22" ht="20.100000000000001" customHeight="1">
      <c r="A46" s="102" t="s">
        <v>195</v>
      </c>
      <c r="B46" s="102" t="s">
        <v>196</v>
      </c>
      <c r="C46" s="102" t="s">
        <v>230</v>
      </c>
      <c r="D46" s="103" t="s">
        <v>199</v>
      </c>
      <c r="E46" s="105">
        <v>3.18</v>
      </c>
      <c r="F46" s="105">
        <v>3.18</v>
      </c>
      <c r="G46" s="106">
        <v>3.18</v>
      </c>
      <c r="H46" s="106">
        <v>3.18</v>
      </c>
      <c r="I46" s="106">
        <v>0</v>
      </c>
      <c r="J46" s="106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6">
        <v>0</v>
      </c>
    </row>
    <row r="47" spans="1:22" ht="20.100000000000001" customHeight="1">
      <c r="A47" s="102" t="s">
        <v>195</v>
      </c>
      <c r="B47" s="102" t="s">
        <v>196</v>
      </c>
      <c r="C47" s="102" t="s">
        <v>230</v>
      </c>
      <c r="D47" s="103" t="s">
        <v>200</v>
      </c>
      <c r="E47" s="105">
        <v>1.25</v>
      </c>
      <c r="F47" s="105">
        <v>1.25</v>
      </c>
      <c r="G47" s="106">
        <v>1.25</v>
      </c>
      <c r="H47" s="106">
        <v>1.25</v>
      </c>
      <c r="I47" s="106">
        <v>0</v>
      </c>
      <c r="J47" s="106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</row>
    <row r="48" spans="1:22" ht="20.100000000000001" customHeight="1">
      <c r="A48" s="102" t="s">
        <v>195</v>
      </c>
      <c r="B48" s="102" t="s">
        <v>196</v>
      </c>
      <c r="C48" s="102" t="s">
        <v>230</v>
      </c>
      <c r="D48" s="103" t="s">
        <v>201</v>
      </c>
      <c r="E48" s="105">
        <v>3.18</v>
      </c>
      <c r="F48" s="105">
        <v>3.18</v>
      </c>
      <c r="G48" s="106">
        <v>3.18</v>
      </c>
      <c r="H48" s="106">
        <v>3.18</v>
      </c>
      <c r="I48" s="106">
        <v>0</v>
      </c>
      <c r="J48" s="106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6">
        <v>0</v>
      </c>
    </row>
    <row r="49" spans="1:22" ht="20.100000000000001" customHeight="1">
      <c r="A49" s="102" t="s">
        <v>195</v>
      </c>
      <c r="B49" s="102" t="s">
        <v>196</v>
      </c>
      <c r="C49" s="102" t="s">
        <v>230</v>
      </c>
      <c r="D49" s="103" t="s">
        <v>202</v>
      </c>
      <c r="E49" s="105">
        <v>17.28</v>
      </c>
      <c r="F49" s="105">
        <v>17.28</v>
      </c>
      <c r="G49" s="106">
        <v>17.28</v>
      </c>
      <c r="H49" s="106">
        <v>17.28</v>
      </c>
      <c r="I49" s="106">
        <v>0</v>
      </c>
      <c r="J49" s="106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</row>
    <row r="50" spans="1:22" ht="20.100000000000001" customHeight="1">
      <c r="A50" s="102" t="s">
        <v>195</v>
      </c>
      <c r="B50" s="102" t="s">
        <v>196</v>
      </c>
      <c r="C50" s="102" t="s">
        <v>230</v>
      </c>
      <c r="D50" s="103" t="s">
        <v>205</v>
      </c>
      <c r="E50" s="105">
        <v>0.02</v>
      </c>
      <c r="F50" s="105">
        <v>0.02</v>
      </c>
      <c r="G50" s="106">
        <v>0.02</v>
      </c>
      <c r="H50" s="106">
        <v>0.02</v>
      </c>
      <c r="I50" s="106">
        <v>0</v>
      </c>
      <c r="J50" s="106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105">
        <v>0</v>
      </c>
      <c r="Q50" s="105">
        <v>0</v>
      </c>
      <c r="R50" s="105">
        <v>0</v>
      </c>
      <c r="S50" s="105">
        <v>0</v>
      </c>
      <c r="T50" s="105">
        <v>0</v>
      </c>
      <c r="U50" s="105">
        <v>0</v>
      </c>
      <c r="V50" s="106">
        <v>0</v>
      </c>
    </row>
    <row r="51" spans="1:22" ht="20.100000000000001" customHeight="1">
      <c r="A51" s="102" t="s">
        <v>195</v>
      </c>
      <c r="B51" s="102" t="s">
        <v>196</v>
      </c>
      <c r="C51" s="102" t="s">
        <v>230</v>
      </c>
      <c r="D51" s="103" t="s">
        <v>206</v>
      </c>
      <c r="E51" s="105">
        <v>1.53</v>
      </c>
      <c r="F51" s="105">
        <v>1.53</v>
      </c>
      <c r="G51" s="106">
        <v>1.53</v>
      </c>
      <c r="H51" s="106">
        <v>1.53</v>
      </c>
      <c r="I51" s="106">
        <v>0</v>
      </c>
      <c r="J51" s="106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  <c r="T51" s="105">
        <v>0</v>
      </c>
      <c r="U51" s="105">
        <v>0</v>
      </c>
      <c r="V51" s="106">
        <v>0</v>
      </c>
    </row>
    <row r="52" spans="1:22" ht="20.100000000000001" customHeight="1">
      <c r="A52" s="102" t="s">
        <v>195</v>
      </c>
      <c r="B52" s="102" t="s">
        <v>196</v>
      </c>
      <c r="C52" s="102" t="s">
        <v>230</v>
      </c>
      <c r="D52" s="103" t="s">
        <v>207</v>
      </c>
      <c r="E52" s="105">
        <v>0.76</v>
      </c>
      <c r="F52" s="105">
        <v>0.76</v>
      </c>
      <c r="G52" s="106">
        <v>0.76</v>
      </c>
      <c r="H52" s="106">
        <v>0.76</v>
      </c>
      <c r="I52" s="106">
        <v>0</v>
      </c>
      <c r="J52" s="106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6">
        <v>0</v>
      </c>
    </row>
    <row r="53" spans="1:22" ht="20.100000000000001" customHeight="1">
      <c r="A53" s="102" t="s">
        <v>195</v>
      </c>
      <c r="B53" s="102" t="s">
        <v>196</v>
      </c>
      <c r="C53" s="102" t="s">
        <v>230</v>
      </c>
      <c r="D53" s="103" t="s">
        <v>208</v>
      </c>
      <c r="E53" s="105">
        <v>2.1800000000000002</v>
      </c>
      <c r="F53" s="105">
        <v>2.1800000000000002</v>
      </c>
      <c r="G53" s="106">
        <v>2.1800000000000002</v>
      </c>
      <c r="H53" s="106">
        <v>2.1800000000000002</v>
      </c>
      <c r="I53" s="106">
        <v>0</v>
      </c>
      <c r="J53" s="106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0</v>
      </c>
      <c r="S53" s="105">
        <v>0</v>
      </c>
      <c r="T53" s="105">
        <v>0</v>
      </c>
      <c r="U53" s="105">
        <v>0</v>
      </c>
      <c r="V53" s="106">
        <v>0</v>
      </c>
    </row>
    <row r="54" spans="1:22" ht="20.100000000000001" customHeight="1">
      <c r="A54" s="102"/>
      <c r="B54" s="102"/>
      <c r="C54" s="102"/>
      <c r="D54" s="103" t="s">
        <v>234</v>
      </c>
      <c r="E54" s="105">
        <f t="shared" ref="E54:V54" si="7">E55+E58</f>
        <v>17.739999999999998</v>
      </c>
      <c r="F54" s="105">
        <f t="shared" si="7"/>
        <v>17.739999999999998</v>
      </c>
      <c r="G54" s="106">
        <f t="shared" si="7"/>
        <v>17.739999999999998</v>
      </c>
      <c r="H54" s="106">
        <f t="shared" si="7"/>
        <v>17.739999999999998</v>
      </c>
      <c r="I54" s="106">
        <f t="shared" si="7"/>
        <v>0</v>
      </c>
      <c r="J54" s="106">
        <f t="shared" si="7"/>
        <v>0</v>
      </c>
      <c r="K54" s="105">
        <f t="shared" si="7"/>
        <v>0</v>
      </c>
      <c r="L54" s="105">
        <f t="shared" si="7"/>
        <v>0</v>
      </c>
      <c r="M54" s="105">
        <f t="shared" si="7"/>
        <v>0</v>
      </c>
      <c r="N54" s="105">
        <f t="shared" si="7"/>
        <v>0</v>
      </c>
      <c r="O54" s="105">
        <f t="shared" si="7"/>
        <v>0</v>
      </c>
      <c r="P54" s="105">
        <f t="shared" si="7"/>
        <v>0</v>
      </c>
      <c r="Q54" s="105">
        <f t="shared" si="7"/>
        <v>0</v>
      </c>
      <c r="R54" s="105">
        <f t="shared" si="7"/>
        <v>0</v>
      </c>
      <c r="S54" s="105">
        <f t="shared" si="7"/>
        <v>0</v>
      </c>
      <c r="T54" s="105">
        <f t="shared" si="7"/>
        <v>0</v>
      </c>
      <c r="U54" s="105">
        <f t="shared" si="7"/>
        <v>0</v>
      </c>
      <c r="V54" s="106">
        <f t="shared" si="7"/>
        <v>0</v>
      </c>
    </row>
    <row r="55" spans="1:22" ht="20.100000000000001" customHeight="1">
      <c r="A55" s="102"/>
      <c r="B55" s="102"/>
      <c r="C55" s="102"/>
      <c r="D55" s="103" t="s">
        <v>235</v>
      </c>
      <c r="E55" s="105">
        <f t="shared" ref="E55:N56" si="8">E56</f>
        <v>16.2</v>
      </c>
      <c r="F55" s="105">
        <f t="shared" si="8"/>
        <v>16.2</v>
      </c>
      <c r="G55" s="106">
        <f t="shared" si="8"/>
        <v>16.2</v>
      </c>
      <c r="H55" s="106">
        <f t="shared" si="8"/>
        <v>16.2</v>
      </c>
      <c r="I55" s="106">
        <f t="shared" si="8"/>
        <v>0</v>
      </c>
      <c r="J55" s="106">
        <f t="shared" si="8"/>
        <v>0</v>
      </c>
      <c r="K55" s="105">
        <f t="shared" si="8"/>
        <v>0</v>
      </c>
      <c r="L55" s="105">
        <f t="shared" si="8"/>
        <v>0</v>
      </c>
      <c r="M55" s="105">
        <f t="shared" si="8"/>
        <v>0</v>
      </c>
      <c r="N55" s="105">
        <f t="shared" si="8"/>
        <v>0</v>
      </c>
      <c r="O55" s="105">
        <f t="shared" ref="O55:V56" si="9">O56</f>
        <v>0</v>
      </c>
      <c r="P55" s="105">
        <f t="shared" si="9"/>
        <v>0</v>
      </c>
      <c r="Q55" s="105">
        <f t="shared" si="9"/>
        <v>0</v>
      </c>
      <c r="R55" s="105">
        <f t="shared" si="9"/>
        <v>0</v>
      </c>
      <c r="S55" s="105">
        <f t="shared" si="9"/>
        <v>0</v>
      </c>
      <c r="T55" s="105">
        <f t="shared" si="9"/>
        <v>0</v>
      </c>
      <c r="U55" s="105">
        <f t="shared" si="9"/>
        <v>0</v>
      </c>
      <c r="V55" s="106">
        <f t="shared" si="9"/>
        <v>0</v>
      </c>
    </row>
    <row r="56" spans="1:22" ht="20.100000000000001" customHeight="1">
      <c r="A56" s="102"/>
      <c r="B56" s="102"/>
      <c r="C56" s="102"/>
      <c r="D56" s="103" t="s">
        <v>236</v>
      </c>
      <c r="E56" s="105">
        <f t="shared" si="8"/>
        <v>16.2</v>
      </c>
      <c r="F56" s="105">
        <f t="shared" si="8"/>
        <v>16.2</v>
      </c>
      <c r="G56" s="106">
        <f t="shared" si="8"/>
        <v>16.2</v>
      </c>
      <c r="H56" s="106">
        <f t="shared" si="8"/>
        <v>16.2</v>
      </c>
      <c r="I56" s="106">
        <f t="shared" si="8"/>
        <v>0</v>
      </c>
      <c r="J56" s="106">
        <f t="shared" si="8"/>
        <v>0</v>
      </c>
      <c r="K56" s="105">
        <f t="shared" si="8"/>
        <v>0</v>
      </c>
      <c r="L56" s="105">
        <f t="shared" si="8"/>
        <v>0</v>
      </c>
      <c r="M56" s="105">
        <f t="shared" si="8"/>
        <v>0</v>
      </c>
      <c r="N56" s="105">
        <f t="shared" si="8"/>
        <v>0</v>
      </c>
      <c r="O56" s="105">
        <f t="shared" si="9"/>
        <v>0</v>
      </c>
      <c r="P56" s="105">
        <f t="shared" si="9"/>
        <v>0</v>
      </c>
      <c r="Q56" s="105">
        <f t="shared" si="9"/>
        <v>0</v>
      </c>
      <c r="R56" s="105">
        <f t="shared" si="9"/>
        <v>0</v>
      </c>
      <c r="S56" s="105">
        <f t="shared" si="9"/>
        <v>0</v>
      </c>
      <c r="T56" s="105">
        <f t="shared" si="9"/>
        <v>0</v>
      </c>
      <c r="U56" s="105">
        <f t="shared" si="9"/>
        <v>0</v>
      </c>
      <c r="V56" s="106">
        <f t="shared" si="9"/>
        <v>0</v>
      </c>
    </row>
    <row r="57" spans="1:22" ht="20.100000000000001" customHeight="1">
      <c r="A57" s="102" t="s">
        <v>237</v>
      </c>
      <c r="B57" s="102" t="s">
        <v>238</v>
      </c>
      <c r="C57" s="102" t="s">
        <v>238</v>
      </c>
      <c r="D57" s="103" t="s">
        <v>239</v>
      </c>
      <c r="E57" s="105">
        <v>16.2</v>
      </c>
      <c r="F57" s="105">
        <v>16.2</v>
      </c>
      <c r="G57" s="106">
        <v>16.2</v>
      </c>
      <c r="H57" s="106">
        <v>16.2</v>
      </c>
      <c r="I57" s="106">
        <v>0</v>
      </c>
      <c r="J57" s="106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</row>
    <row r="58" spans="1:22" ht="20.100000000000001" customHeight="1">
      <c r="A58" s="102"/>
      <c r="B58" s="102"/>
      <c r="C58" s="102"/>
      <c r="D58" s="103" t="s">
        <v>240</v>
      </c>
      <c r="E58" s="105">
        <f t="shared" ref="E58:V58" si="10">E59+E61+E63</f>
        <v>1.54</v>
      </c>
      <c r="F58" s="105">
        <f t="shared" si="10"/>
        <v>1.54</v>
      </c>
      <c r="G58" s="106">
        <f t="shared" si="10"/>
        <v>1.54</v>
      </c>
      <c r="H58" s="106">
        <f t="shared" si="10"/>
        <v>1.54</v>
      </c>
      <c r="I58" s="106">
        <f t="shared" si="10"/>
        <v>0</v>
      </c>
      <c r="J58" s="106">
        <f t="shared" si="10"/>
        <v>0</v>
      </c>
      <c r="K58" s="105">
        <f t="shared" si="10"/>
        <v>0</v>
      </c>
      <c r="L58" s="105">
        <f t="shared" si="10"/>
        <v>0</v>
      </c>
      <c r="M58" s="105">
        <f t="shared" si="10"/>
        <v>0</v>
      </c>
      <c r="N58" s="105">
        <f t="shared" si="10"/>
        <v>0</v>
      </c>
      <c r="O58" s="105">
        <f t="shared" si="10"/>
        <v>0</v>
      </c>
      <c r="P58" s="105">
        <f t="shared" si="10"/>
        <v>0</v>
      </c>
      <c r="Q58" s="105">
        <f t="shared" si="10"/>
        <v>0</v>
      </c>
      <c r="R58" s="105">
        <f t="shared" si="10"/>
        <v>0</v>
      </c>
      <c r="S58" s="105">
        <f t="shared" si="10"/>
        <v>0</v>
      </c>
      <c r="T58" s="105">
        <f t="shared" si="10"/>
        <v>0</v>
      </c>
      <c r="U58" s="105">
        <f t="shared" si="10"/>
        <v>0</v>
      </c>
      <c r="V58" s="106">
        <f t="shared" si="10"/>
        <v>0</v>
      </c>
    </row>
    <row r="59" spans="1:22" ht="20.100000000000001" customHeight="1">
      <c r="A59" s="102"/>
      <c r="B59" s="102"/>
      <c r="C59" s="102"/>
      <c r="D59" s="103" t="s">
        <v>241</v>
      </c>
      <c r="E59" s="105">
        <f t="shared" ref="E59:V59" si="11">E60</f>
        <v>0.56999999999999995</v>
      </c>
      <c r="F59" s="105">
        <f t="shared" si="11"/>
        <v>0.56999999999999995</v>
      </c>
      <c r="G59" s="106">
        <f t="shared" si="11"/>
        <v>0.56999999999999995</v>
      </c>
      <c r="H59" s="106">
        <f t="shared" si="11"/>
        <v>0.56999999999999995</v>
      </c>
      <c r="I59" s="106">
        <f t="shared" si="11"/>
        <v>0</v>
      </c>
      <c r="J59" s="106">
        <f t="shared" si="11"/>
        <v>0</v>
      </c>
      <c r="K59" s="105">
        <f t="shared" si="11"/>
        <v>0</v>
      </c>
      <c r="L59" s="105">
        <f t="shared" si="11"/>
        <v>0</v>
      </c>
      <c r="M59" s="105">
        <f t="shared" si="11"/>
        <v>0</v>
      </c>
      <c r="N59" s="105">
        <f t="shared" si="11"/>
        <v>0</v>
      </c>
      <c r="O59" s="105">
        <f t="shared" si="11"/>
        <v>0</v>
      </c>
      <c r="P59" s="105">
        <f t="shared" si="11"/>
        <v>0</v>
      </c>
      <c r="Q59" s="105">
        <f t="shared" si="11"/>
        <v>0</v>
      </c>
      <c r="R59" s="105">
        <f t="shared" si="11"/>
        <v>0</v>
      </c>
      <c r="S59" s="105">
        <f t="shared" si="11"/>
        <v>0</v>
      </c>
      <c r="T59" s="105">
        <f t="shared" si="11"/>
        <v>0</v>
      </c>
      <c r="U59" s="105">
        <f t="shared" si="11"/>
        <v>0</v>
      </c>
      <c r="V59" s="106">
        <f t="shared" si="11"/>
        <v>0</v>
      </c>
    </row>
    <row r="60" spans="1:22" ht="20.100000000000001" customHeight="1">
      <c r="A60" s="102" t="s">
        <v>237</v>
      </c>
      <c r="B60" s="102" t="s">
        <v>242</v>
      </c>
      <c r="C60" s="102" t="s">
        <v>197</v>
      </c>
      <c r="D60" s="103" t="s">
        <v>243</v>
      </c>
      <c r="E60" s="105">
        <v>0.56999999999999995</v>
      </c>
      <c r="F60" s="105">
        <v>0.56999999999999995</v>
      </c>
      <c r="G60" s="106">
        <v>0.56999999999999995</v>
      </c>
      <c r="H60" s="106">
        <v>0.56999999999999995</v>
      </c>
      <c r="I60" s="106">
        <v>0</v>
      </c>
      <c r="J60" s="106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6">
        <v>0</v>
      </c>
    </row>
    <row r="61" spans="1:22" ht="20.100000000000001" customHeight="1">
      <c r="A61" s="102"/>
      <c r="B61" s="102"/>
      <c r="C61" s="102"/>
      <c r="D61" s="103" t="s">
        <v>244</v>
      </c>
      <c r="E61" s="105">
        <f t="shared" ref="E61:V61" si="12">E62</f>
        <v>0.56999999999999995</v>
      </c>
      <c r="F61" s="105">
        <f t="shared" si="12"/>
        <v>0.56999999999999995</v>
      </c>
      <c r="G61" s="106">
        <f t="shared" si="12"/>
        <v>0.56999999999999995</v>
      </c>
      <c r="H61" s="106">
        <f t="shared" si="12"/>
        <v>0.56999999999999995</v>
      </c>
      <c r="I61" s="106">
        <f t="shared" si="12"/>
        <v>0</v>
      </c>
      <c r="J61" s="106">
        <f t="shared" si="12"/>
        <v>0</v>
      </c>
      <c r="K61" s="105">
        <f t="shared" si="12"/>
        <v>0</v>
      </c>
      <c r="L61" s="105">
        <f t="shared" si="12"/>
        <v>0</v>
      </c>
      <c r="M61" s="105">
        <f t="shared" si="12"/>
        <v>0</v>
      </c>
      <c r="N61" s="105">
        <f t="shared" si="12"/>
        <v>0</v>
      </c>
      <c r="O61" s="105">
        <f t="shared" si="12"/>
        <v>0</v>
      </c>
      <c r="P61" s="105">
        <f t="shared" si="12"/>
        <v>0</v>
      </c>
      <c r="Q61" s="105">
        <f t="shared" si="12"/>
        <v>0</v>
      </c>
      <c r="R61" s="105">
        <f t="shared" si="12"/>
        <v>0</v>
      </c>
      <c r="S61" s="105">
        <f t="shared" si="12"/>
        <v>0</v>
      </c>
      <c r="T61" s="105">
        <f t="shared" si="12"/>
        <v>0</v>
      </c>
      <c r="U61" s="105">
        <f t="shared" si="12"/>
        <v>0</v>
      </c>
      <c r="V61" s="106">
        <f t="shared" si="12"/>
        <v>0</v>
      </c>
    </row>
    <row r="62" spans="1:22" ht="20.100000000000001" customHeight="1">
      <c r="A62" s="102" t="s">
        <v>237</v>
      </c>
      <c r="B62" s="102" t="s">
        <v>242</v>
      </c>
      <c r="C62" s="102" t="s">
        <v>212</v>
      </c>
      <c r="D62" s="103" t="s">
        <v>245</v>
      </c>
      <c r="E62" s="105">
        <v>0.56999999999999995</v>
      </c>
      <c r="F62" s="105">
        <v>0.56999999999999995</v>
      </c>
      <c r="G62" s="106">
        <v>0.56999999999999995</v>
      </c>
      <c r="H62" s="106">
        <v>0.56999999999999995</v>
      </c>
      <c r="I62" s="106">
        <v>0</v>
      </c>
      <c r="J62" s="106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</row>
    <row r="63" spans="1:22" ht="20.100000000000001" customHeight="1">
      <c r="A63" s="102"/>
      <c r="B63" s="102"/>
      <c r="C63" s="102"/>
      <c r="D63" s="103" t="s">
        <v>246</v>
      </c>
      <c r="E63" s="105">
        <f t="shared" ref="E63:V63" si="13">E64</f>
        <v>0.4</v>
      </c>
      <c r="F63" s="105">
        <f t="shared" si="13"/>
        <v>0.4</v>
      </c>
      <c r="G63" s="106">
        <f t="shared" si="13"/>
        <v>0.4</v>
      </c>
      <c r="H63" s="106">
        <f t="shared" si="13"/>
        <v>0.4</v>
      </c>
      <c r="I63" s="106">
        <f t="shared" si="13"/>
        <v>0</v>
      </c>
      <c r="J63" s="106">
        <f t="shared" si="13"/>
        <v>0</v>
      </c>
      <c r="K63" s="105">
        <f t="shared" si="13"/>
        <v>0</v>
      </c>
      <c r="L63" s="105">
        <f t="shared" si="13"/>
        <v>0</v>
      </c>
      <c r="M63" s="105">
        <f t="shared" si="13"/>
        <v>0</v>
      </c>
      <c r="N63" s="105">
        <f t="shared" si="13"/>
        <v>0</v>
      </c>
      <c r="O63" s="105">
        <f t="shared" si="13"/>
        <v>0</v>
      </c>
      <c r="P63" s="105">
        <f t="shared" si="13"/>
        <v>0</v>
      </c>
      <c r="Q63" s="105">
        <f t="shared" si="13"/>
        <v>0</v>
      </c>
      <c r="R63" s="105">
        <f t="shared" si="13"/>
        <v>0</v>
      </c>
      <c r="S63" s="105">
        <f t="shared" si="13"/>
        <v>0</v>
      </c>
      <c r="T63" s="105">
        <f t="shared" si="13"/>
        <v>0</v>
      </c>
      <c r="U63" s="105">
        <f t="shared" si="13"/>
        <v>0</v>
      </c>
      <c r="V63" s="106">
        <f t="shared" si="13"/>
        <v>0</v>
      </c>
    </row>
    <row r="64" spans="1:22" ht="20.100000000000001" customHeight="1">
      <c r="A64" s="102" t="s">
        <v>237</v>
      </c>
      <c r="B64" s="102" t="s">
        <v>242</v>
      </c>
      <c r="C64" s="102" t="s">
        <v>247</v>
      </c>
      <c r="D64" s="103" t="s">
        <v>248</v>
      </c>
      <c r="E64" s="105">
        <v>0.4</v>
      </c>
      <c r="F64" s="105">
        <v>0.4</v>
      </c>
      <c r="G64" s="106">
        <v>0.4</v>
      </c>
      <c r="H64" s="106">
        <v>0.4</v>
      </c>
      <c r="I64" s="106">
        <v>0</v>
      </c>
      <c r="J64" s="106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</row>
    <row r="65" spans="1:22" ht="20.100000000000001" customHeight="1">
      <c r="A65" s="102"/>
      <c r="B65" s="102"/>
      <c r="C65" s="102"/>
      <c r="D65" s="103" t="s">
        <v>249</v>
      </c>
      <c r="E65" s="105">
        <f t="shared" ref="E65:V65" si="14">E66</f>
        <v>5.67</v>
      </c>
      <c r="F65" s="105">
        <f t="shared" si="14"/>
        <v>5.67</v>
      </c>
      <c r="G65" s="106">
        <f t="shared" si="14"/>
        <v>5.67</v>
      </c>
      <c r="H65" s="106">
        <f t="shared" si="14"/>
        <v>5.67</v>
      </c>
      <c r="I65" s="106">
        <f t="shared" si="14"/>
        <v>0</v>
      </c>
      <c r="J65" s="106">
        <f t="shared" si="14"/>
        <v>0</v>
      </c>
      <c r="K65" s="105">
        <f t="shared" si="14"/>
        <v>0</v>
      </c>
      <c r="L65" s="105">
        <f t="shared" si="14"/>
        <v>0</v>
      </c>
      <c r="M65" s="105">
        <f t="shared" si="14"/>
        <v>0</v>
      </c>
      <c r="N65" s="105">
        <f t="shared" si="14"/>
        <v>0</v>
      </c>
      <c r="O65" s="105">
        <f t="shared" si="14"/>
        <v>0</v>
      </c>
      <c r="P65" s="105">
        <f t="shared" si="14"/>
        <v>0</v>
      </c>
      <c r="Q65" s="105">
        <f t="shared" si="14"/>
        <v>0</v>
      </c>
      <c r="R65" s="105">
        <f t="shared" si="14"/>
        <v>0</v>
      </c>
      <c r="S65" s="105">
        <f t="shared" si="14"/>
        <v>0</v>
      </c>
      <c r="T65" s="105">
        <f t="shared" si="14"/>
        <v>0</v>
      </c>
      <c r="U65" s="105">
        <f t="shared" si="14"/>
        <v>0</v>
      </c>
      <c r="V65" s="106">
        <f t="shared" si="14"/>
        <v>0</v>
      </c>
    </row>
    <row r="66" spans="1:22" ht="20.100000000000001" customHeight="1">
      <c r="A66" s="102"/>
      <c r="B66" s="102"/>
      <c r="C66" s="102"/>
      <c r="D66" s="103" t="s">
        <v>250</v>
      </c>
      <c r="E66" s="105">
        <f t="shared" ref="E66:V66" si="15">E67+E69</f>
        <v>5.67</v>
      </c>
      <c r="F66" s="105">
        <f t="shared" si="15"/>
        <v>5.67</v>
      </c>
      <c r="G66" s="106">
        <f t="shared" si="15"/>
        <v>5.67</v>
      </c>
      <c r="H66" s="106">
        <f t="shared" si="15"/>
        <v>5.67</v>
      </c>
      <c r="I66" s="106">
        <f t="shared" si="15"/>
        <v>0</v>
      </c>
      <c r="J66" s="106">
        <f t="shared" si="15"/>
        <v>0</v>
      </c>
      <c r="K66" s="105">
        <f t="shared" si="15"/>
        <v>0</v>
      </c>
      <c r="L66" s="105">
        <f t="shared" si="15"/>
        <v>0</v>
      </c>
      <c r="M66" s="105">
        <f t="shared" si="15"/>
        <v>0</v>
      </c>
      <c r="N66" s="105">
        <f t="shared" si="15"/>
        <v>0</v>
      </c>
      <c r="O66" s="105">
        <f t="shared" si="15"/>
        <v>0</v>
      </c>
      <c r="P66" s="105">
        <f t="shared" si="15"/>
        <v>0</v>
      </c>
      <c r="Q66" s="105">
        <f t="shared" si="15"/>
        <v>0</v>
      </c>
      <c r="R66" s="105">
        <f t="shared" si="15"/>
        <v>0</v>
      </c>
      <c r="S66" s="105">
        <f t="shared" si="15"/>
        <v>0</v>
      </c>
      <c r="T66" s="105">
        <f t="shared" si="15"/>
        <v>0</v>
      </c>
      <c r="U66" s="105">
        <f t="shared" si="15"/>
        <v>0</v>
      </c>
      <c r="V66" s="106">
        <f t="shared" si="15"/>
        <v>0</v>
      </c>
    </row>
    <row r="67" spans="1:22" ht="20.100000000000001" customHeight="1">
      <c r="A67" s="102"/>
      <c r="B67" s="102"/>
      <c r="C67" s="102"/>
      <c r="D67" s="103" t="s">
        <v>251</v>
      </c>
      <c r="E67" s="105">
        <f t="shared" ref="E67:V67" si="16">E68</f>
        <v>3</v>
      </c>
      <c r="F67" s="105">
        <f t="shared" si="16"/>
        <v>3</v>
      </c>
      <c r="G67" s="106">
        <f t="shared" si="16"/>
        <v>3</v>
      </c>
      <c r="H67" s="106">
        <f t="shared" si="16"/>
        <v>3</v>
      </c>
      <c r="I67" s="106">
        <f t="shared" si="16"/>
        <v>0</v>
      </c>
      <c r="J67" s="106">
        <f t="shared" si="16"/>
        <v>0</v>
      </c>
      <c r="K67" s="105">
        <f t="shared" si="16"/>
        <v>0</v>
      </c>
      <c r="L67" s="105">
        <f t="shared" si="16"/>
        <v>0</v>
      </c>
      <c r="M67" s="105">
        <f t="shared" si="16"/>
        <v>0</v>
      </c>
      <c r="N67" s="105">
        <f t="shared" si="16"/>
        <v>0</v>
      </c>
      <c r="O67" s="105">
        <f t="shared" si="16"/>
        <v>0</v>
      </c>
      <c r="P67" s="105">
        <f t="shared" si="16"/>
        <v>0</v>
      </c>
      <c r="Q67" s="105">
        <f t="shared" si="16"/>
        <v>0</v>
      </c>
      <c r="R67" s="105">
        <f t="shared" si="16"/>
        <v>0</v>
      </c>
      <c r="S67" s="105">
        <f t="shared" si="16"/>
        <v>0</v>
      </c>
      <c r="T67" s="105">
        <f t="shared" si="16"/>
        <v>0</v>
      </c>
      <c r="U67" s="105">
        <f t="shared" si="16"/>
        <v>0</v>
      </c>
      <c r="V67" s="106">
        <f t="shared" si="16"/>
        <v>0</v>
      </c>
    </row>
    <row r="68" spans="1:22" ht="20.100000000000001" customHeight="1">
      <c r="A68" s="102" t="s">
        <v>252</v>
      </c>
      <c r="B68" s="102" t="s">
        <v>253</v>
      </c>
      <c r="C68" s="102" t="s">
        <v>197</v>
      </c>
      <c r="D68" s="103" t="s">
        <v>254</v>
      </c>
      <c r="E68" s="105">
        <v>3</v>
      </c>
      <c r="F68" s="105">
        <v>3</v>
      </c>
      <c r="G68" s="106">
        <v>3</v>
      </c>
      <c r="H68" s="106">
        <v>3</v>
      </c>
      <c r="I68" s="106">
        <v>0</v>
      </c>
      <c r="J68" s="106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</row>
    <row r="69" spans="1:22" ht="20.100000000000001" customHeight="1">
      <c r="A69" s="102"/>
      <c r="B69" s="102"/>
      <c r="C69" s="102"/>
      <c r="D69" s="103" t="s">
        <v>255</v>
      </c>
      <c r="E69" s="105">
        <f t="shared" ref="E69:V69" si="17">E70</f>
        <v>2.67</v>
      </c>
      <c r="F69" s="105">
        <f t="shared" si="17"/>
        <v>2.67</v>
      </c>
      <c r="G69" s="106">
        <f t="shared" si="17"/>
        <v>2.67</v>
      </c>
      <c r="H69" s="106">
        <f t="shared" si="17"/>
        <v>2.67</v>
      </c>
      <c r="I69" s="106">
        <f t="shared" si="17"/>
        <v>0</v>
      </c>
      <c r="J69" s="106">
        <f t="shared" si="17"/>
        <v>0</v>
      </c>
      <c r="K69" s="105">
        <f t="shared" si="17"/>
        <v>0</v>
      </c>
      <c r="L69" s="105">
        <f t="shared" si="17"/>
        <v>0</v>
      </c>
      <c r="M69" s="105">
        <f t="shared" si="17"/>
        <v>0</v>
      </c>
      <c r="N69" s="105">
        <f t="shared" si="17"/>
        <v>0</v>
      </c>
      <c r="O69" s="105">
        <f t="shared" si="17"/>
        <v>0</v>
      </c>
      <c r="P69" s="105">
        <f t="shared" si="17"/>
        <v>0</v>
      </c>
      <c r="Q69" s="105">
        <f t="shared" si="17"/>
        <v>0</v>
      </c>
      <c r="R69" s="105">
        <f t="shared" si="17"/>
        <v>0</v>
      </c>
      <c r="S69" s="105">
        <f t="shared" si="17"/>
        <v>0</v>
      </c>
      <c r="T69" s="105">
        <f t="shared" si="17"/>
        <v>0</v>
      </c>
      <c r="U69" s="105">
        <f t="shared" si="17"/>
        <v>0</v>
      </c>
      <c r="V69" s="106">
        <f t="shared" si="17"/>
        <v>0</v>
      </c>
    </row>
    <row r="70" spans="1:22" ht="20.100000000000001" customHeight="1">
      <c r="A70" s="102" t="s">
        <v>252</v>
      </c>
      <c r="B70" s="102" t="s">
        <v>253</v>
      </c>
      <c r="C70" s="102" t="s">
        <v>212</v>
      </c>
      <c r="D70" s="103" t="s">
        <v>254</v>
      </c>
      <c r="E70" s="105">
        <v>2.67</v>
      </c>
      <c r="F70" s="105">
        <v>2.67</v>
      </c>
      <c r="G70" s="106">
        <v>2.67</v>
      </c>
      <c r="H70" s="106">
        <v>2.67</v>
      </c>
      <c r="I70" s="106">
        <v>0</v>
      </c>
      <c r="J70" s="106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</row>
    <row r="71" spans="1:22" ht="20.100000000000001" customHeight="1">
      <c r="A71" s="102"/>
      <c r="B71" s="102"/>
      <c r="C71" s="102"/>
      <c r="D71" s="103" t="s">
        <v>256</v>
      </c>
      <c r="E71" s="105">
        <f t="shared" ref="E71:N73" si="18">E72</f>
        <v>9.7200000000000006</v>
      </c>
      <c r="F71" s="105">
        <f t="shared" si="18"/>
        <v>9.7200000000000006</v>
      </c>
      <c r="G71" s="106">
        <f t="shared" si="18"/>
        <v>9.7200000000000006</v>
      </c>
      <c r="H71" s="106">
        <f t="shared" si="18"/>
        <v>9.7200000000000006</v>
      </c>
      <c r="I71" s="106">
        <f t="shared" si="18"/>
        <v>0</v>
      </c>
      <c r="J71" s="106">
        <f t="shared" si="18"/>
        <v>0</v>
      </c>
      <c r="K71" s="105">
        <f t="shared" si="18"/>
        <v>0</v>
      </c>
      <c r="L71" s="105">
        <f t="shared" si="18"/>
        <v>0</v>
      </c>
      <c r="M71" s="105">
        <f t="shared" si="18"/>
        <v>0</v>
      </c>
      <c r="N71" s="105">
        <f t="shared" si="18"/>
        <v>0</v>
      </c>
      <c r="O71" s="105">
        <f t="shared" ref="O71:V73" si="19">O72</f>
        <v>0</v>
      </c>
      <c r="P71" s="105">
        <f t="shared" si="19"/>
        <v>0</v>
      </c>
      <c r="Q71" s="105">
        <f t="shared" si="19"/>
        <v>0</v>
      </c>
      <c r="R71" s="105">
        <f t="shared" si="19"/>
        <v>0</v>
      </c>
      <c r="S71" s="105">
        <f t="shared" si="19"/>
        <v>0</v>
      </c>
      <c r="T71" s="105">
        <f t="shared" si="19"/>
        <v>0</v>
      </c>
      <c r="U71" s="105">
        <f t="shared" si="19"/>
        <v>0</v>
      </c>
      <c r="V71" s="106">
        <f t="shared" si="19"/>
        <v>0</v>
      </c>
    </row>
    <row r="72" spans="1:22" ht="20.100000000000001" customHeight="1">
      <c r="A72" s="102"/>
      <c r="B72" s="102"/>
      <c r="C72" s="102"/>
      <c r="D72" s="103" t="s">
        <v>257</v>
      </c>
      <c r="E72" s="105">
        <f t="shared" si="18"/>
        <v>9.7200000000000006</v>
      </c>
      <c r="F72" s="105">
        <f t="shared" si="18"/>
        <v>9.7200000000000006</v>
      </c>
      <c r="G72" s="106">
        <f t="shared" si="18"/>
        <v>9.7200000000000006</v>
      </c>
      <c r="H72" s="106">
        <f t="shared" si="18"/>
        <v>9.7200000000000006</v>
      </c>
      <c r="I72" s="106">
        <f t="shared" si="18"/>
        <v>0</v>
      </c>
      <c r="J72" s="106">
        <f t="shared" si="18"/>
        <v>0</v>
      </c>
      <c r="K72" s="105">
        <f t="shared" si="18"/>
        <v>0</v>
      </c>
      <c r="L72" s="105">
        <f t="shared" si="18"/>
        <v>0</v>
      </c>
      <c r="M72" s="105">
        <f t="shared" si="18"/>
        <v>0</v>
      </c>
      <c r="N72" s="105">
        <f t="shared" si="18"/>
        <v>0</v>
      </c>
      <c r="O72" s="105">
        <f t="shared" si="19"/>
        <v>0</v>
      </c>
      <c r="P72" s="105">
        <f t="shared" si="19"/>
        <v>0</v>
      </c>
      <c r="Q72" s="105">
        <f t="shared" si="19"/>
        <v>0</v>
      </c>
      <c r="R72" s="105">
        <f t="shared" si="19"/>
        <v>0</v>
      </c>
      <c r="S72" s="105">
        <f t="shared" si="19"/>
        <v>0</v>
      </c>
      <c r="T72" s="105">
        <f t="shared" si="19"/>
        <v>0</v>
      </c>
      <c r="U72" s="105">
        <f t="shared" si="19"/>
        <v>0</v>
      </c>
      <c r="V72" s="106">
        <f t="shared" si="19"/>
        <v>0</v>
      </c>
    </row>
    <row r="73" spans="1:22" ht="20.100000000000001" customHeight="1">
      <c r="A73" s="102"/>
      <c r="B73" s="102"/>
      <c r="C73" s="102"/>
      <c r="D73" s="103" t="s">
        <v>258</v>
      </c>
      <c r="E73" s="105">
        <f t="shared" si="18"/>
        <v>9.7200000000000006</v>
      </c>
      <c r="F73" s="105">
        <f t="shared" si="18"/>
        <v>9.7200000000000006</v>
      </c>
      <c r="G73" s="106">
        <f t="shared" si="18"/>
        <v>9.7200000000000006</v>
      </c>
      <c r="H73" s="106">
        <f t="shared" si="18"/>
        <v>9.7200000000000006</v>
      </c>
      <c r="I73" s="106">
        <f t="shared" si="18"/>
        <v>0</v>
      </c>
      <c r="J73" s="106">
        <f t="shared" si="18"/>
        <v>0</v>
      </c>
      <c r="K73" s="105">
        <f t="shared" si="18"/>
        <v>0</v>
      </c>
      <c r="L73" s="105">
        <f t="shared" si="18"/>
        <v>0</v>
      </c>
      <c r="M73" s="105">
        <f t="shared" si="18"/>
        <v>0</v>
      </c>
      <c r="N73" s="105">
        <f t="shared" si="18"/>
        <v>0</v>
      </c>
      <c r="O73" s="105">
        <f t="shared" si="19"/>
        <v>0</v>
      </c>
      <c r="P73" s="105">
        <f t="shared" si="19"/>
        <v>0</v>
      </c>
      <c r="Q73" s="105">
        <f t="shared" si="19"/>
        <v>0</v>
      </c>
      <c r="R73" s="105">
        <f t="shared" si="19"/>
        <v>0</v>
      </c>
      <c r="S73" s="105">
        <f t="shared" si="19"/>
        <v>0</v>
      </c>
      <c r="T73" s="105">
        <f t="shared" si="19"/>
        <v>0</v>
      </c>
      <c r="U73" s="105">
        <f t="shared" si="19"/>
        <v>0</v>
      </c>
      <c r="V73" s="106">
        <f t="shared" si="19"/>
        <v>0</v>
      </c>
    </row>
    <row r="74" spans="1:22" ht="20.100000000000001" customHeight="1">
      <c r="A74" s="102" t="s">
        <v>259</v>
      </c>
      <c r="B74" s="102" t="s">
        <v>212</v>
      </c>
      <c r="C74" s="102" t="s">
        <v>197</v>
      </c>
      <c r="D74" s="103" t="s">
        <v>260</v>
      </c>
      <c r="E74" s="105">
        <v>9.7200000000000006</v>
      </c>
      <c r="F74" s="105">
        <v>9.7200000000000006</v>
      </c>
      <c r="G74" s="106">
        <v>9.7200000000000006</v>
      </c>
      <c r="H74" s="106">
        <v>9.7200000000000006</v>
      </c>
      <c r="I74" s="106">
        <v>0</v>
      </c>
      <c r="J74" s="106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showGridLines="0" showZeros="0" workbookViewId="0">
      <selection sqref="A1:J1"/>
    </sheetView>
  </sheetViews>
  <sheetFormatPr defaultColWidth="7" defaultRowHeight="11.25"/>
  <cols>
    <col min="1" max="1" width="5.125" style="10" customWidth="1"/>
    <col min="2" max="3" width="4.125" style="10" customWidth="1"/>
    <col min="4" max="4" width="17.5" style="10" customWidth="1"/>
    <col min="5" max="5" width="13.5" style="10" customWidth="1"/>
    <col min="6" max="6" width="13.625" style="10" customWidth="1"/>
    <col min="7" max="8" width="12.75" style="10" customWidth="1"/>
    <col min="9" max="9" width="12.875" style="10" customWidth="1"/>
    <col min="10" max="10" width="13.625" style="10" customWidth="1"/>
    <col min="11" max="16384" width="7" style="10"/>
  </cols>
  <sheetData>
    <row r="1" spans="1:10" ht="42" customHeight="1">
      <c r="A1" s="164" t="s">
        <v>178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0.100000000000001" customHeight="1">
      <c r="A2" s="176" t="s">
        <v>274</v>
      </c>
      <c r="B2" s="177"/>
      <c r="C2" s="177"/>
      <c r="D2" s="177"/>
      <c r="E2" s="9"/>
      <c r="F2" s="9"/>
      <c r="G2" s="11"/>
      <c r="H2" s="11"/>
      <c r="I2" s="11"/>
      <c r="J2" s="71" t="s">
        <v>43</v>
      </c>
    </row>
    <row r="3" spans="1:10" s="66" customFormat="1" ht="16.5" customHeight="1">
      <c r="A3" s="165" t="s">
        <v>33</v>
      </c>
      <c r="B3" s="166"/>
      <c r="C3" s="167"/>
      <c r="D3" s="169" t="s">
        <v>13</v>
      </c>
      <c r="E3" s="172" t="s">
        <v>15</v>
      </c>
      <c r="F3" s="168" t="s">
        <v>179</v>
      </c>
      <c r="G3" s="168"/>
      <c r="H3" s="168"/>
      <c r="I3" s="168"/>
      <c r="J3" s="168"/>
    </row>
    <row r="4" spans="1:10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2" t="s">
        <v>19</v>
      </c>
      <c r="G4" s="175" t="s">
        <v>34</v>
      </c>
      <c r="H4" s="175"/>
      <c r="I4" s="175"/>
      <c r="J4" s="3" t="s">
        <v>35</v>
      </c>
    </row>
    <row r="5" spans="1:10" s="66" customFormat="1" ht="27" customHeight="1">
      <c r="A5" s="173"/>
      <c r="B5" s="174"/>
      <c r="C5" s="174"/>
      <c r="D5" s="171"/>
      <c r="E5" s="172"/>
      <c r="F5" s="172"/>
      <c r="G5" s="2" t="s">
        <v>36</v>
      </c>
      <c r="H5" s="2" t="s">
        <v>37</v>
      </c>
      <c r="I5" s="2" t="s">
        <v>38</v>
      </c>
      <c r="J5" s="2" t="s">
        <v>36</v>
      </c>
    </row>
    <row r="6" spans="1:10" s="66" customFormat="1" ht="20.100000000000001" customHeight="1">
      <c r="A6" s="67" t="s">
        <v>32</v>
      </c>
      <c r="B6" s="4" t="s">
        <v>31</v>
      </c>
      <c r="C6" s="4" t="s">
        <v>31</v>
      </c>
      <c r="D6" s="4" t="s">
        <v>32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</row>
    <row r="7" spans="1:10" s="110" customFormat="1" ht="20.100000000000001" customHeight="1">
      <c r="A7" s="107"/>
      <c r="B7" s="108"/>
      <c r="C7" s="108"/>
      <c r="D7" s="108" t="s">
        <v>19</v>
      </c>
      <c r="E7" s="109">
        <f t="shared" ref="E7:J7" si="0">E8+E53+E68+E74</f>
        <v>350.59000000000003</v>
      </c>
      <c r="F7" s="109">
        <f t="shared" si="0"/>
        <v>350.59000000000003</v>
      </c>
      <c r="G7" s="109">
        <f t="shared" si="0"/>
        <v>170.29</v>
      </c>
      <c r="H7" s="109">
        <f t="shared" si="0"/>
        <v>159.13</v>
      </c>
      <c r="I7" s="109">
        <f t="shared" si="0"/>
        <v>11.16</v>
      </c>
      <c r="J7" s="109">
        <f t="shared" si="0"/>
        <v>180.3</v>
      </c>
    </row>
    <row r="8" spans="1:10" s="13" customFormat="1" ht="20.100000000000001" customHeight="1">
      <c r="A8" s="107" t="s">
        <v>195</v>
      </c>
      <c r="B8" s="108"/>
      <c r="C8" s="108"/>
      <c r="D8" s="108" t="s">
        <v>192</v>
      </c>
      <c r="E8" s="109">
        <f t="shared" ref="E8:J8" si="1">E9</f>
        <v>317.46000000000004</v>
      </c>
      <c r="F8" s="109">
        <f t="shared" si="1"/>
        <v>317.46000000000004</v>
      </c>
      <c r="G8" s="109">
        <f t="shared" si="1"/>
        <v>137.16</v>
      </c>
      <c r="H8" s="109">
        <f t="shared" si="1"/>
        <v>126</v>
      </c>
      <c r="I8" s="109">
        <f t="shared" si="1"/>
        <v>11.16</v>
      </c>
      <c r="J8" s="109">
        <f t="shared" si="1"/>
        <v>180.3</v>
      </c>
    </row>
    <row r="9" spans="1:10" s="13" customFormat="1" ht="20.100000000000001" customHeight="1">
      <c r="A9" s="107"/>
      <c r="B9" s="108" t="s">
        <v>196</v>
      </c>
      <c r="C9" s="108"/>
      <c r="D9" s="108" t="s">
        <v>193</v>
      </c>
      <c r="E9" s="109">
        <f t="shared" ref="E9:J9" si="2">E10+E24+E41</f>
        <v>317.46000000000004</v>
      </c>
      <c r="F9" s="109">
        <f t="shared" si="2"/>
        <v>317.46000000000004</v>
      </c>
      <c r="G9" s="109">
        <f t="shared" si="2"/>
        <v>137.16</v>
      </c>
      <c r="H9" s="109">
        <f t="shared" si="2"/>
        <v>126</v>
      </c>
      <c r="I9" s="109">
        <f t="shared" si="2"/>
        <v>11.16</v>
      </c>
      <c r="J9" s="109">
        <f t="shared" si="2"/>
        <v>180.3</v>
      </c>
    </row>
    <row r="10" spans="1:10" s="13" customFormat="1" ht="20.100000000000001" customHeight="1">
      <c r="A10" s="107"/>
      <c r="B10" s="108"/>
      <c r="C10" s="108" t="s">
        <v>197</v>
      </c>
      <c r="D10" s="108" t="s">
        <v>194</v>
      </c>
      <c r="E10" s="109">
        <f t="shared" ref="E10:J10" si="3">SUM(E11:E23)</f>
        <v>69.669999999999987</v>
      </c>
      <c r="F10" s="109">
        <f t="shared" si="3"/>
        <v>69.669999999999987</v>
      </c>
      <c r="G10" s="109">
        <f t="shared" si="3"/>
        <v>69.669999999999987</v>
      </c>
      <c r="H10" s="109">
        <f t="shared" si="3"/>
        <v>60.689999999999991</v>
      </c>
      <c r="I10" s="109">
        <f t="shared" si="3"/>
        <v>8.98</v>
      </c>
      <c r="J10" s="109">
        <f t="shared" si="3"/>
        <v>0</v>
      </c>
    </row>
    <row r="11" spans="1:10" s="13" customFormat="1" ht="20.100000000000001" customHeight="1">
      <c r="A11" s="107" t="s">
        <v>262</v>
      </c>
      <c r="B11" s="108" t="s">
        <v>263</v>
      </c>
      <c r="C11" s="108" t="s">
        <v>264</v>
      </c>
      <c r="D11" s="108" t="s">
        <v>199</v>
      </c>
      <c r="E11" s="109">
        <v>3.57</v>
      </c>
      <c r="F11" s="109">
        <v>3.57</v>
      </c>
      <c r="G11" s="109">
        <v>3.57</v>
      </c>
      <c r="H11" s="109">
        <v>3.57</v>
      </c>
      <c r="I11" s="109">
        <v>0</v>
      </c>
      <c r="J11" s="109">
        <v>0</v>
      </c>
    </row>
    <row r="12" spans="1:10" s="13" customFormat="1" ht="20.100000000000001" customHeight="1">
      <c r="A12" s="107" t="s">
        <v>262</v>
      </c>
      <c r="B12" s="108" t="s">
        <v>263</v>
      </c>
      <c r="C12" s="108" t="s">
        <v>264</v>
      </c>
      <c r="D12" s="108" t="s">
        <v>201</v>
      </c>
      <c r="E12" s="109">
        <v>3.57</v>
      </c>
      <c r="F12" s="109">
        <v>3.57</v>
      </c>
      <c r="G12" s="109">
        <v>3.57</v>
      </c>
      <c r="H12" s="109">
        <v>3.57</v>
      </c>
      <c r="I12" s="109">
        <v>0</v>
      </c>
      <c r="J12" s="109">
        <v>0</v>
      </c>
    </row>
    <row r="13" spans="1:10" s="13" customFormat="1" ht="20.100000000000001" customHeight="1">
      <c r="A13" s="107" t="s">
        <v>262</v>
      </c>
      <c r="B13" s="108" t="s">
        <v>263</v>
      </c>
      <c r="C13" s="108" t="s">
        <v>264</v>
      </c>
      <c r="D13" s="108" t="s">
        <v>205</v>
      </c>
      <c r="E13" s="109">
        <v>0.04</v>
      </c>
      <c r="F13" s="109">
        <v>0.04</v>
      </c>
      <c r="G13" s="109">
        <v>0.04</v>
      </c>
      <c r="H13" s="109">
        <v>0.04</v>
      </c>
      <c r="I13" s="109">
        <v>0</v>
      </c>
      <c r="J13" s="109">
        <v>0</v>
      </c>
    </row>
    <row r="14" spans="1:10" s="13" customFormat="1" ht="20.100000000000001" customHeight="1">
      <c r="A14" s="107" t="s">
        <v>262</v>
      </c>
      <c r="B14" s="108" t="s">
        <v>263</v>
      </c>
      <c r="C14" s="108" t="s">
        <v>264</v>
      </c>
      <c r="D14" s="108" t="s">
        <v>209</v>
      </c>
      <c r="E14" s="109">
        <v>1.08</v>
      </c>
      <c r="F14" s="109">
        <v>1.08</v>
      </c>
      <c r="G14" s="109">
        <v>1.08</v>
      </c>
      <c r="H14" s="109">
        <v>0</v>
      </c>
      <c r="I14" s="109">
        <v>1.08</v>
      </c>
      <c r="J14" s="109">
        <v>0</v>
      </c>
    </row>
    <row r="15" spans="1:10" s="13" customFormat="1" ht="20.100000000000001" customHeight="1">
      <c r="A15" s="107" t="s">
        <v>262</v>
      </c>
      <c r="B15" s="108" t="s">
        <v>263</v>
      </c>
      <c r="C15" s="108" t="s">
        <v>264</v>
      </c>
      <c r="D15" s="108" t="s">
        <v>202</v>
      </c>
      <c r="E15" s="109">
        <v>4.32</v>
      </c>
      <c r="F15" s="109">
        <v>4.32</v>
      </c>
      <c r="G15" s="109">
        <v>4.32</v>
      </c>
      <c r="H15" s="109">
        <v>4.32</v>
      </c>
      <c r="I15" s="109">
        <v>0</v>
      </c>
      <c r="J15" s="109">
        <v>0</v>
      </c>
    </row>
    <row r="16" spans="1:10" s="13" customFormat="1" ht="20.100000000000001" customHeight="1">
      <c r="A16" s="107" t="s">
        <v>262</v>
      </c>
      <c r="B16" s="108" t="s">
        <v>263</v>
      </c>
      <c r="C16" s="108" t="s">
        <v>264</v>
      </c>
      <c r="D16" s="108" t="s">
        <v>200</v>
      </c>
      <c r="E16" s="109">
        <v>1.34</v>
      </c>
      <c r="F16" s="109">
        <v>1.34</v>
      </c>
      <c r="G16" s="109">
        <v>1.34</v>
      </c>
      <c r="H16" s="109">
        <v>1.34</v>
      </c>
      <c r="I16" s="109">
        <v>0</v>
      </c>
      <c r="J16" s="109">
        <v>0</v>
      </c>
    </row>
    <row r="17" spans="1:10" s="13" customFormat="1" ht="20.100000000000001" customHeight="1">
      <c r="A17" s="107" t="s">
        <v>262</v>
      </c>
      <c r="B17" s="108" t="s">
        <v>263</v>
      </c>
      <c r="C17" s="108" t="s">
        <v>264</v>
      </c>
      <c r="D17" s="108" t="s">
        <v>206</v>
      </c>
      <c r="E17" s="109">
        <v>1.71</v>
      </c>
      <c r="F17" s="109">
        <v>1.71</v>
      </c>
      <c r="G17" s="109">
        <v>1.71</v>
      </c>
      <c r="H17" s="109">
        <v>1.71</v>
      </c>
      <c r="I17" s="109">
        <v>0</v>
      </c>
      <c r="J17" s="109">
        <v>0</v>
      </c>
    </row>
    <row r="18" spans="1:10" s="13" customFormat="1" ht="20.100000000000001" customHeight="1">
      <c r="A18" s="107" t="s">
        <v>262</v>
      </c>
      <c r="B18" s="108" t="s">
        <v>263</v>
      </c>
      <c r="C18" s="108" t="s">
        <v>264</v>
      </c>
      <c r="D18" s="108" t="s">
        <v>198</v>
      </c>
      <c r="E18" s="109">
        <v>42.8</v>
      </c>
      <c r="F18" s="109">
        <v>42.8</v>
      </c>
      <c r="G18" s="109">
        <v>42.8</v>
      </c>
      <c r="H18" s="109">
        <v>42.8</v>
      </c>
      <c r="I18" s="109">
        <v>0</v>
      </c>
      <c r="J18" s="109">
        <v>0</v>
      </c>
    </row>
    <row r="19" spans="1:10" s="13" customFormat="1" ht="20.100000000000001" customHeight="1">
      <c r="A19" s="107" t="s">
        <v>262</v>
      </c>
      <c r="B19" s="108" t="s">
        <v>263</v>
      </c>
      <c r="C19" s="108" t="s">
        <v>264</v>
      </c>
      <c r="D19" s="108" t="s">
        <v>207</v>
      </c>
      <c r="E19" s="109">
        <v>0.86</v>
      </c>
      <c r="F19" s="109">
        <v>0.86</v>
      </c>
      <c r="G19" s="109">
        <v>0.86</v>
      </c>
      <c r="H19" s="109">
        <v>0.86</v>
      </c>
      <c r="I19" s="109">
        <v>0</v>
      </c>
      <c r="J19" s="109">
        <v>0</v>
      </c>
    </row>
    <row r="20" spans="1:10" s="13" customFormat="1" ht="20.100000000000001" customHeight="1">
      <c r="A20" s="107" t="s">
        <v>262</v>
      </c>
      <c r="B20" s="108" t="s">
        <v>263</v>
      </c>
      <c r="C20" s="108" t="s">
        <v>264</v>
      </c>
      <c r="D20" s="108" t="s">
        <v>210</v>
      </c>
      <c r="E20" s="109">
        <v>5.15</v>
      </c>
      <c r="F20" s="109">
        <v>5.15</v>
      </c>
      <c r="G20" s="109">
        <v>5.15</v>
      </c>
      <c r="H20" s="109">
        <v>0</v>
      </c>
      <c r="I20" s="109">
        <v>5.15</v>
      </c>
      <c r="J20" s="109">
        <v>0</v>
      </c>
    </row>
    <row r="21" spans="1:10" s="13" customFormat="1" ht="20.100000000000001" customHeight="1">
      <c r="A21" s="107" t="s">
        <v>262</v>
      </c>
      <c r="B21" s="108" t="s">
        <v>263</v>
      </c>
      <c r="C21" s="108" t="s">
        <v>264</v>
      </c>
      <c r="D21" s="108" t="s">
        <v>208</v>
      </c>
      <c r="E21" s="109">
        <v>2.75</v>
      </c>
      <c r="F21" s="109">
        <v>2.75</v>
      </c>
      <c r="G21" s="109">
        <v>2.75</v>
      </c>
      <c r="H21" s="109">
        <v>0</v>
      </c>
      <c r="I21" s="109">
        <v>2.75</v>
      </c>
      <c r="J21" s="109">
        <v>0</v>
      </c>
    </row>
    <row r="22" spans="1:10" s="13" customFormat="1" ht="20.100000000000001" customHeight="1">
      <c r="A22" s="107" t="s">
        <v>262</v>
      </c>
      <c r="B22" s="108" t="s">
        <v>263</v>
      </c>
      <c r="C22" s="108" t="s">
        <v>264</v>
      </c>
      <c r="D22" s="108" t="s">
        <v>204</v>
      </c>
      <c r="E22" s="109">
        <v>1.66</v>
      </c>
      <c r="F22" s="109">
        <v>1.66</v>
      </c>
      <c r="G22" s="109">
        <v>1.66</v>
      </c>
      <c r="H22" s="109">
        <v>1.66</v>
      </c>
      <c r="I22" s="109">
        <v>0</v>
      </c>
      <c r="J22" s="109">
        <v>0</v>
      </c>
    </row>
    <row r="23" spans="1:10" s="13" customFormat="1" ht="20.100000000000001" customHeight="1">
      <c r="A23" s="107" t="s">
        <v>262</v>
      </c>
      <c r="B23" s="108" t="s">
        <v>263</v>
      </c>
      <c r="C23" s="108" t="s">
        <v>264</v>
      </c>
      <c r="D23" s="108" t="s">
        <v>203</v>
      </c>
      <c r="E23" s="109">
        <v>0.82</v>
      </c>
      <c r="F23" s="109">
        <v>0.82</v>
      </c>
      <c r="G23" s="109">
        <v>0.82</v>
      </c>
      <c r="H23" s="109">
        <v>0.82</v>
      </c>
      <c r="I23" s="109">
        <v>0</v>
      </c>
      <c r="J23" s="109">
        <v>0</v>
      </c>
    </row>
    <row r="24" spans="1:10" s="13" customFormat="1" ht="20.100000000000001" customHeight="1">
      <c r="A24" s="107"/>
      <c r="B24" s="108"/>
      <c r="C24" s="108" t="s">
        <v>212</v>
      </c>
      <c r="D24" s="108" t="s">
        <v>211</v>
      </c>
      <c r="E24" s="109">
        <f t="shared" ref="E24:J24" si="4">SUM(E25:E40)</f>
        <v>180.3</v>
      </c>
      <c r="F24" s="109">
        <f t="shared" si="4"/>
        <v>180.3</v>
      </c>
      <c r="G24" s="109">
        <f t="shared" si="4"/>
        <v>0</v>
      </c>
      <c r="H24" s="109">
        <f t="shared" si="4"/>
        <v>0</v>
      </c>
      <c r="I24" s="109">
        <f t="shared" si="4"/>
        <v>0</v>
      </c>
      <c r="J24" s="109">
        <f t="shared" si="4"/>
        <v>180.3</v>
      </c>
    </row>
    <row r="25" spans="1:10" s="13" customFormat="1" ht="20.100000000000001" customHeight="1">
      <c r="A25" s="107" t="s">
        <v>262</v>
      </c>
      <c r="B25" s="108" t="s">
        <v>263</v>
      </c>
      <c r="C25" s="108" t="s">
        <v>265</v>
      </c>
      <c r="D25" s="108" t="s">
        <v>222</v>
      </c>
      <c r="E25" s="109">
        <v>5</v>
      </c>
      <c r="F25" s="109">
        <v>5</v>
      </c>
      <c r="G25" s="109">
        <v>0</v>
      </c>
      <c r="H25" s="109">
        <v>0</v>
      </c>
      <c r="I25" s="109">
        <v>0</v>
      </c>
      <c r="J25" s="109">
        <v>5</v>
      </c>
    </row>
    <row r="26" spans="1:10" s="13" customFormat="1" ht="20.100000000000001" customHeight="1">
      <c r="A26" s="107" t="s">
        <v>262</v>
      </c>
      <c r="B26" s="108" t="s">
        <v>263</v>
      </c>
      <c r="C26" s="108" t="s">
        <v>265</v>
      </c>
      <c r="D26" s="108" t="s">
        <v>226</v>
      </c>
      <c r="E26" s="109">
        <v>13.8</v>
      </c>
      <c r="F26" s="109">
        <v>13.8</v>
      </c>
      <c r="G26" s="109">
        <v>0</v>
      </c>
      <c r="H26" s="109">
        <v>0</v>
      </c>
      <c r="I26" s="109">
        <v>0</v>
      </c>
      <c r="J26" s="109">
        <v>13.8</v>
      </c>
    </row>
    <row r="27" spans="1:10" s="13" customFormat="1" ht="20.100000000000001" customHeight="1">
      <c r="A27" s="107" t="s">
        <v>262</v>
      </c>
      <c r="B27" s="108" t="s">
        <v>263</v>
      </c>
      <c r="C27" s="108" t="s">
        <v>265</v>
      </c>
      <c r="D27" s="108" t="s">
        <v>220</v>
      </c>
      <c r="E27" s="109">
        <v>5</v>
      </c>
      <c r="F27" s="109">
        <v>5</v>
      </c>
      <c r="G27" s="109">
        <v>0</v>
      </c>
      <c r="H27" s="109">
        <v>0</v>
      </c>
      <c r="I27" s="109">
        <v>0</v>
      </c>
      <c r="J27" s="109">
        <v>5</v>
      </c>
    </row>
    <row r="28" spans="1:10" s="13" customFormat="1" ht="20.100000000000001" customHeight="1">
      <c r="A28" s="107" t="s">
        <v>262</v>
      </c>
      <c r="B28" s="108" t="s">
        <v>263</v>
      </c>
      <c r="C28" s="108" t="s">
        <v>265</v>
      </c>
      <c r="D28" s="108" t="s">
        <v>227</v>
      </c>
      <c r="E28" s="109">
        <v>2.5</v>
      </c>
      <c r="F28" s="109">
        <v>2.5</v>
      </c>
      <c r="G28" s="109">
        <v>0</v>
      </c>
      <c r="H28" s="109">
        <v>0</v>
      </c>
      <c r="I28" s="109">
        <v>0</v>
      </c>
      <c r="J28" s="109">
        <v>2.5</v>
      </c>
    </row>
    <row r="29" spans="1:10" s="13" customFormat="1" ht="20.100000000000001" customHeight="1">
      <c r="A29" s="107" t="s">
        <v>262</v>
      </c>
      <c r="B29" s="108" t="s">
        <v>263</v>
      </c>
      <c r="C29" s="108" t="s">
        <v>265</v>
      </c>
      <c r="D29" s="108" t="s">
        <v>217</v>
      </c>
      <c r="E29" s="109">
        <v>2</v>
      </c>
      <c r="F29" s="109">
        <v>2</v>
      </c>
      <c r="G29" s="109">
        <v>0</v>
      </c>
      <c r="H29" s="109">
        <v>0</v>
      </c>
      <c r="I29" s="109">
        <v>0</v>
      </c>
      <c r="J29" s="109">
        <v>2</v>
      </c>
    </row>
    <row r="30" spans="1:10" s="13" customFormat="1" ht="20.100000000000001" customHeight="1">
      <c r="A30" s="107" t="s">
        <v>262</v>
      </c>
      <c r="B30" s="108" t="s">
        <v>263</v>
      </c>
      <c r="C30" s="108" t="s">
        <v>265</v>
      </c>
      <c r="D30" s="108" t="s">
        <v>213</v>
      </c>
      <c r="E30" s="109">
        <v>20</v>
      </c>
      <c r="F30" s="109">
        <v>20</v>
      </c>
      <c r="G30" s="109">
        <v>0</v>
      </c>
      <c r="H30" s="109">
        <v>0</v>
      </c>
      <c r="I30" s="109">
        <v>0</v>
      </c>
      <c r="J30" s="109">
        <v>20</v>
      </c>
    </row>
    <row r="31" spans="1:10" s="13" customFormat="1" ht="20.100000000000001" customHeight="1">
      <c r="A31" s="107" t="s">
        <v>262</v>
      </c>
      <c r="B31" s="108" t="s">
        <v>263</v>
      </c>
      <c r="C31" s="108" t="s">
        <v>265</v>
      </c>
      <c r="D31" s="108" t="s">
        <v>225</v>
      </c>
      <c r="E31" s="109">
        <v>5</v>
      </c>
      <c r="F31" s="109">
        <v>5</v>
      </c>
      <c r="G31" s="109">
        <v>0</v>
      </c>
      <c r="H31" s="109">
        <v>0</v>
      </c>
      <c r="I31" s="109">
        <v>0</v>
      </c>
      <c r="J31" s="109">
        <v>5</v>
      </c>
    </row>
    <row r="32" spans="1:10" ht="20.100000000000001" customHeight="1">
      <c r="A32" s="107" t="s">
        <v>262</v>
      </c>
      <c r="B32" s="108" t="s">
        <v>263</v>
      </c>
      <c r="C32" s="108" t="s">
        <v>265</v>
      </c>
      <c r="D32" s="108" t="s">
        <v>216</v>
      </c>
      <c r="E32" s="109">
        <v>2</v>
      </c>
      <c r="F32" s="109">
        <v>2</v>
      </c>
      <c r="G32" s="109">
        <v>0</v>
      </c>
      <c r="H32" s="109">
        <v>0</v>
      </c>
      <c r="I32" s="109">
        <v>0</v>
      </c>
      <c r="J32" s="109">
        <v>2</v>
      </c>
    </row>
    <row r="33" spans="1:10" ht="20.100000000000001" customHeight="1">
      <c r="A33" s="107" t="s">
        <v>262</v>
      </c>
      <c r="B33" s="108" t="s">
        <v>263</v>
      </c>
      <c r="C33" s="108" t="s">
        <v>265</v>
      </c>
      <c r="D33" s="108" t="s">
        <v>215</v>
      </c>
      <c r="E33" s="109">
        <v>6</v>
      </c>
      <c r="F33" s="109">
        <v>6</v>
      </c>
      <c r="G33" s="109">
        <v>0</v>
      </c>
      <c r="H33" s="109">
        <v>0</v>
      </c>
      <c r="I33" s="109">
        <v>0</v>
      </c>
      <c r="J33" s="109">
        <v>6</v>
      </c>
    </row>
    <row r="34" spans="1:10" ht="20.100000000000001" customHeight="1">
      <c r="A34" s="107" t="s">
        <v>262</v>
      </c>
      <c r="B34" s="108" t="s">
        <v>263</v>
      </c>
      <c r="C34" s="108" t="s">
        <v>265</v>
      </c>
      <c r="D34" s="108" t="s">
        <v>223</v>
      </c>
      <c r="E34" s="109">
        <v>2</v>
      </c>
      <c r="F34" s="109">
        <v>2</v>
      </c>
      <c r="G34" s="109">
        <v>0</v>
      </c>
      <c r="H34" s="109">
        <v>0</v>
      </c>
      <c r="I34" s="109">
        <v>0</v>
      </c>
      <c r="J34" s="109">
        <v>2</v>
      </c>
    </row>
    <row r="35" spans="1:10" ht="20.100000000000001" customHeight="1">
      <c r="A35" s="107" t="s">
        <v>262</v>
      </c>
      <c r="B35" s="108" t="s">
        <v>263</v>
      </c>
      <c r="C35" s="108" t="s">
        <v>265</v>
      </c>
      <c r="D35" s="108" t="s">
        <v>219</v>
      </c>
      <c r="E35" s="109">
        <v>25</v>
      </c>
      <c r="F35" s="109">
        <v>25</v>
      </c>
      <c r="G35" s="109">
        <v>0</v>
      </c>
      <c r="H35" s="109">
        <v>0</v>
      </c>
      <c r="I35" s="109">
        <v>0</v>
      </c>
      <c r="J35" s="109">
        <v>25</v>
      </c>
    </row>
    <row r="36" spans="1:10" ht="20.100000000000001" customHeight="1">
      <c r="A36" s="107" t="s">
        <v>262</v>
      </c>
      <c r="B36" s="108" t="s">
        <v>263</v>
      </c>
      <c r="C36" s="108" t="s">
        <v>265</v>
      </c>
      <c r="D36" s="108" t="s">
        <v>228</v>
      </c>
      <c r="E36" s="109">
        <v>5</v>
      </c>
      <c r="F36" s="109">
        <v>5</v>
      </c>
      <c r="G36" s="109">
        <v>0</v>
      </c>
      <c r="H36" s="109">
        <v>0</v>
      </c>
      <c r="I36" s="109">
        <v>0</v>
      </c>
      <c r="J36" s="109">
        <v>5</v>
      </c>
    </row>
    <row r="37" spans="1:10" ht="20.100000000000001" customHeight="1">
      <c r="A37" s="107" t="s">
        <v>262</v>
      </c>
      <c r="B37" s="108" t="s">
        <v>263</v>
      </c>
      <c r="C37" s="108" t="s">
        <v>265</v>
      </c>
      <c r="D37" s="108" t="s">
        <v>224</v>
      </c>
      <c r="E37" s="109">
        <v>50</v>
      </c>
      <c r="F37" s="109">
        <v>50</v>
      </c>
      <c r="G37" s="109">
        <v>0</v>
      </c>
      <c r="H37" s="109">
        <v>0</v>
      </c>
      <c r="I37" s="109">
        <v>0</v>
      </c>
      <c r="J37" s="109">
        <v>50</v>
      </c>
    </row>
    <row r="38" spans="1:10" ht="20.100000000000001" customHeight="1">
      <c r="A38" s="107" t="s">
        <v>262</v>
      </c>
      <c r="B38" s="108" t="s">
        <v>263</v>
      </c>
      <c r="C38" s="108" t="s">
        <v>265</v>
      </c>
      <c r="D38" s="108" t="s">
        <v>218</v>
      </c>
      <c r="E38" s="109">
        <v>20</v>
      </c>
      <c r="F38" s="109">
        <v>20</v>
      </c>
      <c r="G38" s="109">
        <v>0</v>
      </c>
      <c r="H38" s="109">
        <v>0</v>
      </c>
      <c r="I38" s="109">
        <v>0</v>
      </c>
      <c r="J38" s="109">
        <v>20</v>
      </c>
    </row>
    <row r="39" spans="1:10" ht="20.100000000000001" customHeight="1">
      <c r="A39" s="107" t="s">
        <v>262</v>
      </c>
      <c r="B39" s="108" t="s">
        <v>263</v>
      </c>
      <c r="C39" s="108" t="s">
        <v>265</v>
      </c>
      <c r="D39" s="108" t="s">
        <v>214</v>
      </c>
      <c r="E39" s="109">
        <v>5</v>
      </c>
      <c r="F39" s="109">
        <v>5</v>
      </c>
      <c r="G39" s="109">
        <v>0</v>
      </c>
      <c r="H39" s="109">
        <v>0</v>
      </c>
      <c r="I39" s="109">
        <v>0</v>
      </c>
      <c r="J39" s="109">
        <v>5</v>
      </c>
    </row>
    <row r="40" spans="1:10" ht="20.100000000000001" customHeight="1">
      <c r="A40" s="107" t="s">
        <v>262</v>
      </c>
      <c r="B40" s="108" t="s">
        <v>263</v>
      </c>
      <c r="C40" s="108" t="s">
        <v>265</v>
      </c>
      <c r="D40" s="108" t="s">
        <v>221</v>
      </c>
      <c r="E40" s="109">
        <v>12</v>
      </c>
      <c r="F40" s="109">
        <v>12</v>
      </c>
      <c r="G40" s="109">
        <v>0</v>
      </c>
      <c r="H40" s="109">
        <v>0</v>
      </c>
      <c r="I40" s="109">
        <v>0</v>
      </c>
      <c r="J40" s="109">
        <v>12</v>
      </c>
    </row>
    <row r="41" spans="1:10" ht="20.100000000000001" customHeight="1">
      <c r="A41" s="107"/>
      <c r="B41" s="108"/>
      <c r="C41" s="108" t="s">
        <v>230</v>
      </c>
      <c r="D41" s="108" t="s">
        <v>229</v>
      </c>
      <c r="E41" s="109">
        <f t="shared" ref="E41:J41" si="5">SUM(E42:E52)</f>
        <v>67.490000000000009</v>
      </c>
      <c r="F41" s="109">
        <f t="shared" si="5"/>
        <v>67.490000000000009</v>
      </c>
      <c r="G41" s="109">
        <f t="shared" si="5"/>
        <v>67.490000000000009</v>
      </c>
      <c r="H41" s="109">
        <f t="shared" si="5"/>
        <v>65.31</v>
      </c>
      <c r="I41" s="109">
        <f t="shared" si="5"/>
        <v>2.1800000000000002</v>
      </c>
      <c r="J41" s="109">
        <f t="shared" si="5"/>
        <v>0</v>
      </c>
    </row>
    <row r="42" spans="1:10" ht="20.100000000000001" customHeight="1">
      <c r="A42" s="107" t="s">
        <v>262</v>
      </c>
      <c r="B42" s="108" t="s">
        <v>263</v>
      </c>
      <c r="C42" s="108" t="s">
        <v>266</v>
      </c>
      <c r="D42" s="108" t="s">
        <v>233</v>
      </c>
      <c r="E42" s="109">
        <v>4.54</v>
      </c>
      <c r="F42" s="109">
        <v>4.54</v>
      </c>
      <c r="G42" s="109">
        <v>4.54</v>
      </c>
      <c r="H42" s="109">
        <v>4.54</v>
      </c>
      <c r="I42" s="109">
        <v>0</v>
      </c>
      <c r="J42" s="109">
        <v>0</v>
      </c>
    </row>
    <row r="43" spans="1:10" ht="20.100000000000001" customHeight="1">
      <c r="A43" s="107" t="s">
        <v>262</v>
      </c>
      <c r="B43" s="108" t="s">
        <v>263</v>
      </c>
      <c r="C43" s="108" t="s">
        <v>266</v>
      </c>
      <c r="D43" s="108" t="s">
        <v>199</v>
      </c>
      <c r="E43" s="109">
        <v>3.18</v>
      </c>
      <c r="F43" s="109">
        <v>3.18</v>
      </c>
      <c r="G43" s="109">
        <v>3.18</v>
      </c>
      <c r="H43" s="109">
        <v>3.18</v>
      </c>
      <c r="I43" s="109">
        <v>0</v>
      </c>
      <c r="J43" s="109">
        <v>0</v>
      </c>
    </row>
    <row r="44" spans="1:10" ht="20.100000000000001" customHeight="1">
      <c r="A44" s="107" t="s">
        <v>262</v>
      </c>
      <c r="B44" s="108" t="s">
        <v>263</v>
      </c>
      <c r="C44" s="108" t="s">
        <v>266</v>
      </c>
      <c r="D44" s="108" t="s">
        <v>200</v>
      </c>
      <c r="E44" s="109">
        <v>1.25</v>
      </c>
      <c r="F44" s="109">
        <v>1.25</v>
      </c>
      <c r="G44" s="109">
        <v>1.25</v>
      </c>
      <c r="H44" s="109">
        <v>1.25</v>
      </c>
      <c r="I44" s="109">
        <v>0</v>
      </c>
      <c r="J44" s="109">
        <v>0</v>
      </c>
    </row>
    <row r="45" spans="1:10" ht="20.100000000000001" customHeight="1">
      <c r="A45" s="107" t="s">
        <v>262</v>
      </c>
      <c r="B45" s="108" t="s">
        <v>263</v>
      </c>
      <c r="C45" s="108" t="s">
        <v>266</v>
      </c>
      <c r="D45" s="108" t="s">
        <v>232</v>
      </c>
      <c r="E45" s="109">
        <v>10.6</v>
      </c>
      <c r="F45" s="109">
        <v>10.6</v>
      </c>
      <c r="G45" s="109">
        <v>10.6</v>
      </c>
      <c r="H45" s="109">
        <v>10.6</v>
      </c>
      <c r="I45" s="109">
        <v>0</v>
      </c>
      <c r="J45" s="109">
        <v>0</v>
      </c>
    </row>
    <row r="46" spans="1:10" ht="20.100000000000001" customHeight="1">
      <c r="A46" s="107" t="s">
        <v>262</v>
      </c>
      <c r="B46" s="108" t="s">
        <v>263</v>
      </c>
      <c r="C46" s="108" t="s">
        <v>266</v>
      </c>
      <c r="D46" s="108" t="s">
        <v>206</v>
      </c>
      <c r="E46" s="109">
        <v>1.53</v>
      </c>
      <c r="F46" s="109">
        <v>1.53</v>
      </c>
      <c r="G46" s="109">
        <v>1.53</v>
      </c>
      <c r="H46" s="109">
        <v>1.53</v>
      </c>
      <c r="I46" s="109">
        <v>0</v>
      </c>
      <c r="J46" s="109">
        <v>0</v>
      </c>
    </row>
    <row r="47" spans="1:10" ht="20.100000000000001" customHeight="1">
      <c r="A47" s="107" t="s">
        <v>262</v>
      </c>
      <c r="B47" s="108" t="s">
        <v>263</v>
      </c>
      <c r="C47" s="108" t="s">
        <v>266</v>
      </c>
      <c r="D47" s="108" t="s">
        <v>231</v>
      </c>
      <c r="E47" s="109">
        <v>22.97</v>
      </c>
      <c r="F47" s="109">
        <v>22.97</v>
      </c>
      <c r="G47" s="109">
        <v>22.97</v>
      </c>
      <c r="H47" s="109">
        <v>22.97</v>
      </c>
      <c r="I47" s="109">
        <v>0</v>
      </c>
      <c r="J47" s="109">
        <v>0</v>
      </c>
    </row>
    <row r="48" spans="1:10" ht="20.100000000000001" customHeight="1">
      <c r="A48" s="107" t="s">
        <v>262</v>
      </c>
      <c r="B48" s="108" t="s">
        <v>263</v>
      </c>
      <c r="C48" s="108" t="s">
        <v>266</v>
      </c>
      <c r="D48" s="108" t="s">
        <v>205</v>
      </c>
      <c r="E48" s="109">
        <v>0.02</v>
      </c>
      <c r="F48" s="109">
        <v>0.02</v>
      </c>
      <c r="G48" s="109">
        <v>0.02</v>
      </c>
      <c r="H48" s="109">
        <v>0.02</v>
      </c>
      <c r="I48" s="109">
        <v>0</v>
      </c>
      <c r="J48" s="109">
        <v>0</v>
      </c>
    </row>
    <row r="49" spans="1:10" ht="20.100000000000001" customHeight="1">
      <c r="A49" s="107" t="s">
        <v>262</v>
      </c>
      <c r="B49" s="108" t="s">
        <v>263</v>
      </c>
      <c r="C49" s="108" t="s">
        <v>266</v>
      </c>
      <c r="D49" s="108" t="s">
        <v>207</v>
      </c>
      <c r="E49" s="109">
        <v>0.76</v>
      </c>
      <c r="F49" s="109">
        <v>0.76</v>
      </c>
      <c r="G49" s="109">
        <v>0.76</v>
      </c>
      <c r="H49" s="109">
        <v>0.76</v>
      </c>
      <c r="I49" s="109">
        <v>0</v>
      </c>
      <c r="J49" s="109">
        <v>0</v>
      </c>
    </row>
    <row r="50" spans="1:10" ht="20.100000000000001" customHeight="1">
      <c r="A50" s="107" t="s">
        <v>262</v>
      </c>
      <c r="B50" s="108" t="s">
        <v>263</v>
      </c>
      <c r="C50" s="108" t="s">
        <v>266</v>
      </c>
      <c r="D50" s="108" t="s">
        <v>201</v>
      </c>
      <c r="E50" s="109">
        <v>3.18</v>
      </c>
      <c r="F50" s="109">
        <v>3.18</v>
      </c>
      <c r="G50" s="109">
        <v>3.18</v>
      </c>
      <c r="H50" s="109">
        <v>3.18</v>
      </c>
      <c r="I50" s="109">
        <v>0</v>
      </c>
      <c r="J50" s="109">
        <v>0</v>
      </c>
    </row>
    <row r="51" spans="1:10" ht="20.100000000000001" customHeight="1">
      <c r="A51" s="107" t="s">
        <v>262</v>
      </c>
      <c r="B51" s="108" t="s">
        <v>263</v>
      </c>
      <c r="C51" s="108" t="s">
        <v>266</v>
      </c>
      <c r="D51" s="108" t="s">
        <v>208</v>
      </c>
      <c r="E51" s="109">
        <v>2.1800000000000002</v>
      </c>
      <c r="F51" s="109">
        <v>2.1800000000000002</v>
      </c>
      <c r="G51" s="109">
        <v>2.1800000000000002</v>
      </c>
      <c r="H51" s="109">
        <v>0</v>
      </c>
      <c r="I51" s="109">
        <v>2.1800000000000002</v>
      </c>
      <c r="J51" s="109">
        <v>0</v>
      </c>
    </row>
    <row r="52" spans="1:10" ht="20.100000000000001" customHeight="1">
      <c r="A52" s="107" t="s">
        <v>262</v>
      </c>
      <c r="B52" s="108" t="s">
        <v>263</v>
      </c>
      <c r="C52" s="108" t="s">
        <v>266</v>
      </c>
      <c r="D52" s="108" t="s">
        <v>202</v>
      </c>
      <c r="E52" s="109">
        <v>17.28</v>
      </c>
      <c r="F52" s="109">
        <v>17.28</v>
      </c>
      <c r="G52" s="109">
        <v>17.28</v>
      </c>
      <c r="H52" s="109">
        <v>17.28</v>
      </c>
      <c r="I52" s="109">
        <v>0</v>
      </c>
      <c r="J52" s="109">
        <v>0</v>
      </c>
    </row>
    <row r="53" spans="1:10" ht="20.100000000000001" customHeight="1">
      <c r="A53" s="107" t="s">
        <v>237</v>
      </c>
      <c r="B53" s="108"/>
      <c r="C53" s="108"/>
      <c r="D53" s="108" t="s">
        <v>234</v>
      </c>
      <c r="E53" s="109">
        <f t="shared" ref="E53:J53" si="6">E54+E58</f>
        <v>17.739999999999998</v>
      </c>
      <c r="F53" s="109">
        <f t="shared" si="6"/>
        <v>17.739999999999998</v>
      </c>
      <c r="G53" s="109">
        <f t="shared" si="6"/>
        <v>17.739999999999998</v>
      </c>
      <c r="H53" s="109">
        <f t="shared" si="6"/>
        <v>17.739999999999998</v>
      </c>
      <c r="I53" s="109">
        <f t="shared" si="6"/>
        <v>0</v>
      </c>
      <c r="J53" s="109">
        <f t="shared" si="6"/>
        <v>0</v>
      </c>
    </row>
    <row r="54" spans="1:10" ht="20.100000000000001" customHeight="1">
      <c r="A54" s="107"/>
      <c r="B54" s="108" t="s">
        <v>238</v>
      </c>
      <c r="C54" s="108"/>
      <c r="D54" s="108" t="s">
        <v>235</v>
      </c>
      <c r="E54" s="109">
        <f t="shared" ref="E54:J54" si="7">E55</f>
        <v>16.2</v>
      </c>
      <c r="F54" s="109">
        <f t="shared" si="7"/>
        <v>16.2</v>
      </c>
      <c r="G54" s="109">
        <f t="shared" si="7"/>
        <v>16.2</v>
      </c>
      <c r="H54" s="109">
        <f t="shared" si="7"/>
        <v>16.2</v>
      </c>
      <c r="I54" s="109">
        <f t="shared" si="7"/>
        <v>0</v>
      </c>
      <c r="J54" s="109">
        <f t="shared" si="7"/>
        <v>0</v>
      </c>
    </row>
    <row r="55" spans="1:10" ht="20.100000000000001" customHeight="1">
      <c r="A55" s="107"/>
      <c r="B55" s="108"/>
      <c r="C55" s="108" t="s">
        <v>238</v>
      </c>
      <c r="D55" s="108" t="s">
        <v>236</v>
      </c>
      <c r="E55" s="109">
        <f t="shared" ref="E55:J55" si="8">SUM(E56:E57)</f>
        <v>16.2</v>
      </c>
      <c r="F55" s="109">
        <f t="shared" si="8"/>
        <v>16.2</v>
      </c>
      <c r="G55" s="109">
        <f t="shared" si="8"/>
        <v>16.2</v>
      </c>
      <c r="H55" s="109">
        <f t="shared" si="8"/>
        <v>16.2</v>
      </c>
      <c r="I55" s="109">
        <f t="shared" si="8"/>
        <v>0</v>
      </c>
      <c r="J55" s="109">
        <f t="shared" si="8"/>
        <v>0</v>
      </c>
    </row>
    <row r="56" spans="1:10" ht="20.100000000000001" customHeight="1">
      <c r="A56" s="107" t="s">
        <v>267</v>
      </c>
      <c r="B56" s="108" t="s">
        <v>268</v>
      </c>
      <c r="C56" s="108" t="s">
        <v>268</v>
      </c>
      <c r="D56" s="108" t="s">
        <v>239</v>
      </c>
      <c r="E56" s="109">
        <v>8.57</v>
      </c>
      <c r="F56" s="109">
        <v>8.57</v>
      </c>
      <c r="G56" s="109">
        <v>8.57</v>
      </c>
      <c r="H56" s="109">
        <v>8.57</v>
      </c>
      <c r="I56" s="109">
        <v>0</v>
      </c>
      <c r="J56" s="109">
        <v>0</v>
      </c>
    </row>
    <row r="57" spans="1:10" ht="20.100000000000001" customHeight="1">
      <c r="A57" s="107" t="s">
        <v>267</v>
      </c>
      <c r="B57" s="108" t="s">
        <v>268</v>
      </c>
      <c r="C57" s="108" t="s">
        <v>268</v>
      </c>
      <c r="D57" s="108" t="s">
        <v>239</v>
      </c>
      <c r="E57" s="109">
        <v>7.63</v>
      </c>
      <c r="F57" s="109">
        <v>7.63</v>
      </c>
      <c r="G57" s="109">
        <v>7.63</v>
      </c>
      <c r="H57" s="109">
        <v>7.63</v>
      </c>
      <c r="I57" s="109">
        <v>0</v>
      </c>
      <c r="J57" s="109">
        <v>0</v>
      </c>
    </row>
    <row r="58" spans="1:10" ht="20.100000000000001" customHeight="1">
      <c r="A58" s="107"/>
      <c r="B58" s="108" t="s">
        <v>242</v>
      </c>
      <c r="C58" s="108"/>
      <c r="D58" s="108" t="s">
        <v>240</v>
      </c>
      <c r="E58" s="109">
        <f t="shared" ref="E58:J58" si="9">E59+E62+E65</f>
        <v>1.54</v>
      </c>
      <c r="F58" s="109">
        <f t="shared" si="9"/>
        <v>1.54</v>
      </c>
      <c r="G58" s="109">
        <f t="shared" si="9"/>
        <v>1.54</v>
      </c>
      <c r="H58" s="109">
        <f t="shared" si="9"/>
        <v>1.54</v>
      </c>
      <c r="I58" s="109">
        <f t="shared" si="9"/>
        <v>0</v>
      </c>
      <c r="J58" s="109">
        <f t="shared" si="9"/>
        <v>0</v>
      </c>
    </row>
    <row r="59" spans="1:10" ht="20.100000000000001" customHeight="1">
      <c r="A59" s="107"/>
      <c r="B59" s="108"/>
      <c r="C59" s="108" t="s">
        <v>197</v>
      </c>
      <c r="D59" s="108" t="s">
        <v>241</v>
      </c>
      <c r="E59" s="109">
        <f t="shared" ref="E59:J59" si="10">SUM(E60:E61)</f>
        <v>0.57000000000000006</v>
      </c>
      <c r="F59" s="109">
        <f t="shared" si="10"/>
        <v>0.57000000000000006</v>
      </c>
      <c r="G59" s="109">
        <f t="shared" si="10"/>
        <v>0.57000000000000006</v>
      </c>
      <c r="H59" s="109">
        <f t="shared" si="10"/>
        <v>0.57000000000000006</v>
      </c>
      <c r="I59" s="109">
        <f t="shared" si="10"/>
        <v>0</v>
      </c>
      <c r="J59" s="109">
        <f t="shared" si="10"/>
        <v>0</v>
      </c>
    </row>
    <row r="60" spans="1:10" ht="20.100000000000001" customHeight="1">
      <c r="A60" s="107" t="s">
        <v>267</v>
      </c>
      <c r="B60" s="108" t="s">
        <v>269</v>
      </c>
      <c r="C60" s="108" t="s">
        <v>264</v>
      </c>
      <c r="D60" s="108" t="s">
        <v>243</v>
      </c>
      <c r="E60" s="109">
        <v>0.3</v>
      </c>
      <c r="F60" s="109">
        <v>0.3</v>
      </c>
      <c r="G60" s="109">
        <v>0.3</v>
      </c>
      <c r="H60" s="109">
        <v>0.3</v>
      </c>
      <c r="I60" s="109">
        <v>0</v>
      </c>
      <c r="J60" s="109">
        <v>0</v>
      </c>
    </row>
    <row r="61" spans="1:10" ht="20.100000000000001" customHeight="1">
      <c r="A61" s="107" t="s">
        <v>267</v>
      </c>
      <c r="B61" s="108" t="s">
        <v>269</v>
      </c>
      <c r="C61" s="108" t="s">
        <v>264</v>
      </c>
      <c r="D61" s="108" t="s">
        <v>243</v>
      </c>
      <c r="E61" s="109">
        <v>0.27</v>
      </c>
      <c r="F61" s="109">
        <v>0.27</v>
      </c>
      <c r="G61" s="109">
        <v>0.27</v>
      </c>
      <c r="H61" s="109">
        <v>0.27</v>
      </c>
      <c r="I61" s="109">
        <v>0</v>
      </c>
      <c r="J61" s="109">
        <v>0</v>
      </c>
    </row>
    <row r="62" spans="1:10" ht="20.100000000000001" customHeight="1">
      <c r="A62" s="107"/>
      <c r="B62" s="108"/>
      <c r="C62" s="108" t="s">
        <v>212</v>
      </c>
      <c r="D62" s="108" t="s">
        <v>244</v>
      </c>
      <c r="E62" s="109">
        <f t="shared" ref="E62:J62" si="11">SUM(E63:E64)</f>
        <v>0.57000000000000006</v>
      </c>
      <c r="F62" s="109">
        <f t="shared" si="11"/>
        <v>0.57000000000000006</v>
      </c>
      <c r="G62" s="109">
        <f t="shared" si="11"/>
        <v>0.57000000000000006</v>
      </c>
      <c r="H62" s="109">
        <f t="shared" si="11"/>
        <v>0.57000000000000006</v>
      </c>
      <c r="I62" s="109">
        <f t="shared" si="11"/>
        <v>0</v>
      </c>
      <c r="J62" s="109">
        <f t="shared" si="11"/>
        <v>0</v>
      </c>
    </row>
    <row r="63" spans="1:10" ht="20.100000000000001" customHeight="1">
      <c r="A63" s="107" t="s">
        <v>267</v>
      </c>
      <c r="B63" s="108" t="s">
        <v>269</v>
      </c>
      <c r="C63" s="108" t="s">
        <v>265</v>
      </c>
      <c r="D63" s="108" t="s">
        <v>245</v>
      </c>
      <c r="E63" s="109">
        <v>0.3</v>
      </c>
      <c r="F63" s="109">
        <v>0.3</v>
      </c>
      <c r="G63" s="109">
        <v>0.3</v>
      </c>
      <c r="H63" s="109">
        <v>0.3</v>
      </c>
      <c r="I63" s="109">
        <v>0</v>
      </c>
      <c r="J63" s="109">
        <v>0</v>
      </c>
    </row>
    <row r="64" spans="1:10" ht="20.100000000000001" customHeight="1">
      <c r="A64" s="107" t="s">
        <v>267</v>
      </c>
      <c r="B64" s="108" t="s">
        <v>269</v>
      </c>
      <c r="C64" s="108" t="s">
        <v>265</v>
      </c>
      <c r="D64" s="108" t="s">
        <v>245</v>
      </c>
      <c r="E64" s="109">
        <v>0.27</v>
      </c>
      <c r="F64" s="109">
        <v>0.27</v>
      </c>
      <c r="G64" s="109">
        <v>0.27</v>
      </c>
      <c r="H64" s="109">
        <v>0.27</v>
      </c>
      <c r="I64" s="109">
        <v>0</v>
      </c>
      <c r="J64" s="109">
        <v>0</v>
      </c>
    </row>
    <row r="65" spans="1:10" ht="20.100000000000001" customHeight="1">
      <c r="A65" s="107"/>
      <c r="B65" s="108"/>
      <c r="C65" s="108" t="s">
        <v>247</v>
      </c>
      <c r="D65" s="108" t="s">
        <v>246</v>
      </c>
      <c r="E65" s="109">
        <f t="shared" ref="E65:J65" si="12">SUM(E66:E67)</f>
        <v>0.4</v>
      </c>
      <c r="F65" s="109">
        <f t="shared" si="12"/>
        <v>0.4</v>
      </c>
      <c r="G65" s="109">
        <f t="shared" si="12"/>
        <v>0.4</v>
      </c>
      <c r="H65" s="109">
        <f t="shared" si="12"/>
        <v>0.4</v>
      </c>
      <c r="I65" s="109">
        <f t="shared" si="12"/>
        <v>0</v>
      </c>
      <c r="J65" s="109">
        <f t="shared" si="12"/>
        <v>0</v>
      </c>
    </row>
    <row r="66" spans="1:10" ht="20.100000000000001" customHeight="1">
      <c r="A66" s="107" t="s">
        <v>267</v>
      </c>
      <c r="B66" s="108" t="s">
        <v>269</v>
      </c>
      <c r="C66" s="108" t="s">
        <v>270</v>
      </c>
      <c r="D66" s="108" t="s">
        <v>248</v>
      </c>
      <c r="E66" s="109">
        <v>0.21</v>
      </c>
      <c r="F66" s="109">
        <v>0.21</v>
      </c>
      <c r="G66" s="109">
        <v>0.21</v>
      </c>
      <c r="H66" s="109">
        <v>0.21</v>
      </c>
      <c r="I66" s="109">
        <v>0</v>
      </c>
      <c r="J66" s="109">
        <v>0</v>
      </c>
    </row>
    <row r="67" spans="1:10" ht="20.100000000000001" customHeight="1">
      <c r="A67" s="107" t="s">
        <v>267</v>
      </c>
      <c r="B67" s="108" t="s">
        <v>269</v>
      </c>
      <c r="C67" s="108" t="s">
        <v>270</v>
      </c>
      <c r="D67" s="108" t="s">
        <v>248</v>
      </c>
      <c r="E67" s="109">
        <v>0.19</v>
      </c>
      <c r="F67" s="109">
        <v>0.19</v>
      </c>
      <c r="G67" s="109">
        <v>0.19</v>
      </c>
      <c r="H67" s="109">
        <v>0.19</v>
      </c>
      <c r="I67" s="109">
        <v>0</v>
      </c>
      <c r="J67" s="109">
        <v>0</v>
      </c>
    </row>
    <row r="68" spans="1:10" ht="20.100000000000001" customHeight="1">
      <c r="A68" s="107" t="s">
        <v>252</v>
      </c>
      <c r="B68" s="108"/>
      <c r="C68" s="108"/>
      <c r="D68" s="108" t="s">
        <v>249</v>
      </c>
      <c r="E68" s="109">
        <f t="shared" ref="E68:J68" si="13">E69</f>
        <v>5.67</v>
      </c>
      <c r="F68" s="109">
        <f t="shared" si="13"/>
        <v>5.67</v>
      </c>
      <c r="G68" s="109">
        <f t="shared" si="13"/>
        <v>5.67</v>
      </c>
      <c r="H68" s="109">
        <f t="shared" si="13"/>
        <v>5.67</v>
      </c>
      <c r="I68" s="109">
        <f t="shared" si="13"/>
        <v>0</v>
      </c>
      <c r="J68" s="109">
        <f t="shared" si="13"/>
        <v>0</v>
      </c>
    </row>
    <row r="69" spans="1:10" ht="20.100000000000001" customHeight="1">
      <c r="A69" s="107"/>
      <c r="B69" s="108" t="s">
        <v>253</v>
      </c>
      <c r="C69" s="108"/>
      <c r="D69" s="108" t="s">
        <v>250</v>
      </c>
      <c r="E69" s="109">
        <f t="shared" ref="E69:J69" si="14">E70+E72</f>
        <v>5.67</v>
      </c>
      <c r="F69" s="109">
        <f t="shared" si="14"/>
        <v>5.67</v>
      </c>
      <c r="G69" s="109">
        <f t="shared" si="14"/>
        <v>5.67</v>
      </c>
      <c r="H69" s="109">
        <f t="shared" si="14"/>
        <v>5.67</v>
      </c>
      <c r="I69" s="109">
        <f t="shared" si="14"/>
        <v>0</v>
      </c>
      <c r="J69" s="109">
        <f t="shared" si="14"/>
        <v>0</v>
      </c>
    </row>
    <row r="70" spans="1:10" ht="20.100000000000001" customHeight="1">
      <c r="A70" s="107"/>
      <c r="B70" s="108"/>
      <c r="C70" s="108" t="s">
        <v>197</v>
      </c>
      <c r="D70" s="108" t="s">
        <v>251</v>
      </c>
      <c r="E70" s="109">
        <f t="shared" ref="E70:J70" si="15">E71</f>
        <v>3</v>
      </c>
      <c r="F70" s="109">
        <f t="shared" si="15"/>
        <v>3</v>
      </c>
      <c r="G70" s="109">
        <f t="shared" si="15"/>
        <v>3</v>
      </c>
      <c r="H70" s="109">
        <f t="shared" si="15"/>
        <v>3</v>
      </c>
      <c r="I70" s="109">
        <f t="shared" si="15"/>
        <v>0</v>
      </c>
      <c r="J70" s="109">
        <f t="shared" si="15"/>
        <v>0</v>
      </c>
    </row>
    <row r="71" spans="1:10" ht="20.100000000000001" customHeight="1">
      <c r="A71" s="107" t="s">
        <v>271</v>
      </c>
      <c r="B71" s="108" t="s">
        <v>272</v>
      </c>
      <c r="C71" s="108" t="s">
        <v>264</v>
      </c>
      <c r="D71" s="108" t="s">
        <v>254</v>
      </c>
      <c r="E71" s="109">
        <v>3</v>
      </c>
      <c r="F71" s="109">
        <v>3</v>
      </c>
      <c r="G71" s="109">
        <v>3</v>
      </c>
      <c r="H71" s="109">
        <v>3</v>
      </c>
      <c r="I71" s="109">
        <v>0</v>
      </c>
      <c r="J71" s="109">
        <v>0</v>
      </c>
    </row>
    <row r="72" spans="1:10" ht="20.100000000000001" customHeight="1">
      <c r="A72" s="107"/>
      <c r="B72" s="108"/>
      <c r="C72" s="108" t="s">
        <v>212</v>
      </c>
      <c r="D72" s="108" t="s">
        <v>255</v>
      </c>
      <c r="E72" s="109">
        <f t="shared" ref="E72:J72" si="16">E73</f>
        <v>2.67</v>
      </c>
      <c r="F72" s="109">
        <f t="shared" si="16"/>
        <v>2.67</v>
      </c>
      <c r="G72" s="109">
        <f t="shared" si="16"/>
        <v>2.67</v>
      </c>
      <c r="H72" s="109">
        <f t="shared" si="16"/>
        <v>2.67</v>
      </c>
      <c r="I72" s="109">
        <f t="shared" si="16"/>
        <v>0</v>
      </c>
      <c r="J72" s="109">
        <f t="shared" si="16"/>
        <v>0</v>
      </c>
    </row>
    <row r="73" spans="1:10" ht="20.100000000000001" customHeight="1">
      <c r="A73" s="107" t="s">
        <v>271</v>
      </c>
      <c r="B73" s="108" t="s">
        <v>272</v>
      </c>
      <c r="C73" s="108" t="s">
        <v>265</v>
      </c>
      <c r="D73" s="108" t="s">
        <v>254</v>
      </c>
      <c r="E73" s="109">
        <v>2.67</v>
      </c>
      <c r="F73" s="109">
        <v>2.67</v>
      </c>
      <c r="G73" s="109">
        <v>2.67</v>
      </c>
      <c r="H73" s="109">
        <v>2.67</v>
      </c>
      <c r="I73" s="109">
        <v>0</v>
      </c>
      <c r="J73" s="109">
        <v>0</v>
      </c>
    </row>
    <row r="74" spans="1:10" ht="20.100000000000001" customHeight="1">
      <c r="A74" s="107" t="s">
        <v>259</v>
      </c>
      <c r="B74" s="108"/>
      <c r="C74" s="108"/>
      <c r="D74" s="108" t="s">
        <v>256</v>
      </c>
      <c r="E74" s="109">
        <f t="shared" ref="E74:J75" si="17">E75</f>
        <v>9.7199999999999989</v>
      </c>
      <c r="F74" s="109">
        <f t="shared" si="17"/>
        <v>9.7199999999999989</v>
      </c>
      <c r="G74" s="109">
        <f t="shared" si="17"/>
        <v>9.7199999999999989</v>
      </c>
      <c r="H74" s="109">
        <f t="shared" si="17"/>
        <v>9.7199999999999989</v>
      </c>
      <c r="I74" s="109">
        <f t="shared" si="17"/>
        <v>0</v>
      </c>
      <c r="J74" s="109">
        <f t="shared" si="17"/>
        <v>0</v>
      </c>
    </row>
    <row r="75" spans="1:10" ht="20.100000000000001" customHeight="1">
      <c r="A75" s="107"/>
      <c r="B75" s="108" t="s">
        <v>212</v>
      </c>
      <c r="C75" s="108"/>
      <c r="D75" s="108" t="s">
        <v>257</v>
      </c>
      <c r="E75" s="109">
        <f t="shared" si="17"/>
        <v>9.7199999999999989</v>
      </c>
      <c r="F75" s="109">
        <f t="shared" si="17"/>
        <v>9.7199999999999989</v>
      </c>
      <c r="G75" s="109">
        <f t="shared" si="17"/>
        <v>9.7199999999999989</v>
      </c>
      <c r="H75" s="109">
        <f t="shared" si="17"/>
        <v>9.7199999999999989</v>
      </c>
      <c r="I75" s="109">
        <f t="shared" si="17"/>
        <v>0</v>
      </c>
      <c r="J75" s="109">
        <f t="shared" si="17"/>
        <v>0</v>
      </c>
    </row>
    <row r="76" spans="1:10" ht="20.100000000000001" customHeight="1">
      <c r="A76" s="107"/>
      <c r="B76" s="108"/>
      <c r="C76" s="108" t="s">
        <v>197</v>
      </c>
      <c r="D76" s="108" t="s">
        <v>258</v>
      </c>
      <c r="E76" s="109">
        <f t="shared" ref="E76:J76" si="18">SUM(E77:E78)</f>
        <v>9.7199999999999989</v>
      </c>
      <c r="F76" s="109">
        <f t="shared" si="18"/>
        <v>9.7199999999999989</v>
      </c>
      <c r="G76" s="109">
        <f t="shared" si="18"/>
        <v>9.7199999999999989</v>
      </c>
      <c r="H76" s="109">
        <f t="shared" si="18"/>
        <v>9.7199999999999989</v>
      </c>
      <c r="I76" s="109">
        <f t="shared" si="18"/>
        <v>0</v>
      </c>
      <c r="J76" s="109">
        <f t="shared" si="18"/>
        <v>0</v>
      </c>
    </row>
    <row r="77" spans="1:10" ht="20.100000000000001" customHeight="1">
      <c r="A77" s="107" t="s">
        <v>273</v>
      </c>
      <c r="B77" s="108" t="s">
        <v>265</v>
      </c>
      <c r="C77" s="108" t="s">
        <v>264</v>
      </c>
      <c r="D77" s="108" t="s">
        <v>260</v>
      </c>
      <c r="E77" s="109">
        <v>5.14</v>
      </c>
      <c r="F77" s="109">
        <v>5.14</v>
      </c>
      <c r="G77" s="109">
        <v>5.14</v>
      </c>
      <c r="H77" s="109">
        <v>5.14</v>
      </c>
      <c r="I77" s="109">
        <v>0</v>
      </c>
      <c r="J77" s="109">
        <v>0</v>
      </c>
    </row>
    <row r="78" spans="1:10" ht="20.100000000000001" customHeight="1">
      <c r="A78" s="107" t="s">
        <v>273</v>
      </c>
      <c r="B78" s="108" t="s">
        <v>265</v>
      </c>
      <c r="C78" s="108" t="s">
        <v>264</v>
      </c>
      <c r="D78" s="108" t="s">
        <v>260</v>
      </c>
      <c r="E78" s="109">
        <v>4.58</v>
      </c>
      <c r="F78" s="109">
        <v>4.58</v>
      </c>
      <c r="G78" s="109">
        <v>4.58</v>
      </c>
      <c r="H78" s="109">
        <v>4.58</v>
      </c>
      <c r="I78" s="109">
        <v>0</v>
      </c>
      <c r="J78" s="109">
        <v>0</v>
      </c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180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110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350.59</v>
      </c>
      <c r="C4" s="41" t="s">
        <v>4</v>
      </c>
      <c r="D4" s="90">
        <v>170.29</v>
      </c>
    </row>
    <row r="5" spans="1:10" s="42" customFormat="1" ht="23.25" customHeight="1">
      <c r="A5" s="40" t="s">
        <v>111</v>
      </c>
      <c r="B5" s="91">
        <v>350.59</v>
      </c>
      <c r="C5" s="41" t="s">
        <v>112</v>
      </c>
      <c r="D5" s="90">
        <v>159.13</v>
      </c>
    </row>
    <row r="6" spans="1:10" s="42" customFormat="1" ht="23.25" customHeight="1">
      <c r="A6" s="40" t="s">
        <v>113</v>
      </c>
      <c r="B6" s="92">
        <v>0</v>
      </c>
      <c r="C6" s="43" t="s">
        <v>114</v>
      </c>
      <c r="D6" s="90">
        <v>11.16</v>
      </c>
    </row>
    <row r="7" spans="1:10" s="42" customFormat="1" ht="23.25" customHeight="1">
      <c r="A7" s="40" t="s">
        <v>115</v>
      </c>
      <c r="B7" s="89">
        <v>0</v>
      </c>
      <c r="C7" s="43" t="s">
        <v>5</v>
      </c>
      <c r="D7" s="90">
        <v>180.3</v>
      </c>
    </row>
    <row r="8" spans="1:10" s="42" customFormat="1" ht="23.25" customHeight="1">
      <c r="A8" s="40" t="s">
        <v>116</v>
      </c>
      <c r="B8" s="91">
        <v>0</v>
      </c>
      <c r="C8" s="41"/>
      <c r="D8" s="93"/>
    </row>
    <row r="9" spans="1:10" s="42" customFormat="1" ht="23.25" customHeight="1">
      <c r="A9" s="44" t="s">
        <v>117</v>
      </c>
      <c r="B9" s="94">
        <v>0</v>
      </c>
      <c r="C9" s="43"/>
      <c r="D9" s="95"/>
    </row>
    <row r="10" spans="1:10" s="42" customFormat="1" ht="23.25" customHeight="1">
      <c r="A10" s="45" t="s">
        <v>118</v>
      </c>
      <c r="B10" s="92">
        <v>0</v>
      </c>
      <c r="C10" s="46"/>
      <c r="D10" s="96"/>
    </row>
    <row r="11" spans="1:10" s="42" customFormat="1" ht="19.350000000000001" customHeight="1">
      <c r="A11" s="48" t="s">
        <v>119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350.59</v>
      </c>
      <c r="C15" s="57" t="s">
        <v>7</v>
      </c>
      <c r="D15" s="90">
        <v>350.59</v>
      </c>
    </row>
    <row r="16" spans="1:10" s="42" customFormat="1" ht="20.100000000000001" customHeight="1">
      <c r="A16" s="58" t="s">
        <v>120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121</v>
      </c>
      <c r="B17" s="94">
        <v>0</v>
      </c>
      <c r="C17" s="59" t="s">
        <v>9</v>
      </c>
      <c r="D17" s="98">
        <v>0</v>
      </c>
    </row>
    <row r="18" spans="1:10" s="42" customFormat="1" ht="20.100000000000001" customHeight="1">
      <c r="A18" s="58" t="s">
        <v>122</v>
      </c>
      <c r="B18" s="94">
        <v>0</v>
      </c>
      <c r="C18" s="59" t="s">
        <v>10</v>
      </c>
      <c r="D18" s="97">
        <v>0</v>
      </c>
    </row>
    <row r="19" spans="1:10" s="42" customFormat="1" ht="20.100000000000001" customHeight="1">
      <c r="A19" s="99" t="s">
        <v>11</v>
      </c>
      <c r="B19" s="94">
        <v>350.59</v>
      </c>
      <c r="C19" s="60" t="s">
        <v>12</v>
      </c>
      <c r="D19" s="100">
        <v>350.59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showGridLines="0" showZeros="0" workbookViewId="0">
      <selection sqref="A1:I1"/>
    </sheetView>
  </sheetViews>
  <sheetFormatPr defaultColWidth="7" defaultRowHeight="11.25"/>
  <cols>
    <col min="1" max="3" width="4.5" style="10" customWidth="1"/>
    <col min="4" max="4" width="20.625" style="10" customWidth="1"/>
    <col min="5" max="9" width="13.625" style="10" customWidth="1"/>
    <col min="10" max="16384" width="7" style="10"/>
  </cols>
  <sheetData>
    <row r="1" spans="1:9" ht="42" customHeight="1">
      <c r="A1" s="164" t="s">
        <v>181</v>
      </c>
      <c r="B1" s="164"/>
      <c r="C1" s="164"/>
      <c r="D1" s="164"/>
      <c r="E1" s="164"/>
      <c r="F1" s="164"/>
      <c r="G1" s="164"/>
      <c r="H1" s="164"/>
      <c r="I1" s="164"/>
    </row>
    <row r="2" spans="1:9" ht="20.100000000000001" customHeight="1">
      <c r="A2" s="176" t="s">
        <v>274</v>
      </c>
      <c r="B2" s="177"/>
      <c r="C2" s="177"/>
      <c r="D2" s="177"/>
      <c r="E2" s="9"/>
      <c r="F2" s="11"/>
      <c r="G2" s="11"/>
      <c r="H2" s="11"/>
      <c r="I2" s="71" t="s">
        <v>43</v>
      </c>
    </row>
    <row r="3" spans="1:9" s="66" customFormat="1" ht="16.5" customHeight="1">
      <c r="A3" s="165" t="s">
        <v>33</v>
      </c>
      <c r="B3" s="166"/>
      <c r="C3" s="167"/>
      <c r="D3" s="169" t="s">
        <v>109</v>
      </c>
      <c r="E3" s="172" t="s">
        <v>15</v>
      </c>
      <c r="F3" s="168" t="s">
        <v>179</v>
      </c>
      <c r="G3" s="168"/>
      <c r="H3" s="168"/>
      <c r="I3" s="168"/>
    </row>
    <row r="4" spans="1:9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5" t="s">
        <v>34</v>
      </c>
      <c r="G4" s="175"/>
      <c r="H4" s="175"/>
      <c r="I4" s="3" t="s">
        <v>35</v>
      </c>
    </row>
    <row r="5" spans="1:9" s="66" customFormat="1" ht="37.5" customHeight="1">
      <c r="A5" s="173"/>
      <c r="B5" s="174"/>
      <c r="C5" s="174"/>
      <c r="D5" s="171"/>
      <c r="E5" s="172"/>
      <c r="F5" s="2" t="s">
        <v>36</v>
      </c>
      <c r="G5" s="2" t="s">
        <v>37</v>
      </c>
      <c r="H5" s="2" t="s">
        <v>38</v>
      </c>
      <c r="I5" s="2" t="s">
        <v>36</v>
      </c>
    </row>
    <row r="6" spans="1:9" s="66" customFormat="1" ht="20.100000000000001" customHeight="1">
      <c r="A6" s="67" t="s">
        <v>147</v>
      </c>
      <c r="B6" s="4" t="s">
        <v>31</v>
      </c>
      <c r="C6" s="4" t="s">
        <v>31</v>
      </c>
      <c r="D6" s="4" t="s">
        <v>147</v>
      </c>
      <c r="E6" s="1">
        <v>1</v>
      </c>
      <c r="F6" s="1">
        <v>2</v>
      </c>
      <c r="G6" s="1">
        <v>3</v>
      </c>
      <c r="H6" s="1">
        <v>4</v>
      </c>
      <c r="I6" s="1">
        <v>5</v>
      </c>
    </row>
    <row r="7" spans="1:9" s="110" customFormat="1" ht="20.100000000000001" customHeight="1">
      <c r="A7" s="107"/>
      <c r="B7" s="108"/>
      <c r="C7" s="108"/>
      <c r="D7" s="111" t="s">
        <v>19</v>
      </c>
      <c r="E7" s="109">
        <f>E8+E53+E64+E70</f>
        <v>350.59000000000009</v>
      </c>
      <c r="F7" s="109">
        <f>F8+F53+F64+F70</f>
        <v>170.29</v>
      </c>
      <c r="G7" s="109">
        <f>G8+G53+G64+G70</f>
        <v>159.12999999999997</v>
      </c>
      <c r="H7" s="109">
        <f>H8+H53+H64+H70</f>
        <v>11.16</v>
      </c>
      <c r="I7" s="109">
        <f>I8+I53+I64+I70</f>
        <v>180.3</v>
      </c>
    </row>
    <row r="8" spans="1:9" s="13" customFormat="1" ht="20.100000000000001" customHeight="1">
      <c r="A8" s="107" t="s">
        <v>195</v>
      </c>
      <c r="B8" s="108"/>
      <c r="C8" s="108"/>
      <c r="D8" s="111" t="s">
        <v>192</v>
      </c>
      <c r="E8" s="109">
        <f>E9</f>
        <v>317.46000000000004</v>
      </c>
      <c r="F8" s="109">
        <f>F9</f>
        <v>137.16</v>
      </c>
      <c r="G8" s="109">
        <f>G9</f>
        <v>125.99999999999999</v>
      </c>
      <c r="H8" s="109">
        <f>H9</f>
        <v>11.16</v>
      </c>
      <c r="I8" s="109">
        <f>I9</f>
        <v>180.3</v>
      </c>
    </row>
    <row r="9" spans="1:9" s="13" customFormat="1" ht="20.100000000000001" customHeight="1">
      <c r="A9" s="107"/>
      <c r="B9" s="108" t="s">
        <v>196</v>
      </c>
      <c r="C9" s="108"/>
      <c r="D9" s="111" t="s">
        <v>193</v>
      </c>
      <c r="E9" s="109">
        <f>E10+E24+E41</f>
        <v>317.46000000000004</v>
      </c>
      <c r="F9" s="109">
        <f>F10+F24+F41</f>
        <v>137.16</v>
      </c>
      <c r="G9" s="109">
        <f>G10+G24+G41</f>
        <v>125.99999999999999</v>
      </c>
      <c r="H9" s="109">
        <f>H10+H24+H41</f>
        <v>11.16</v>
      </c>
      <c r="I9" s="109">
        <f>I10+I24+I41</f>
        <v>180.3</v>
      </c>
    </row>
    <row r="10" spans="1:9" s="13" customFormat="1" ht="20.100000000000001" customHeight="1">
      <c r="A10" s="107"/>
      <c r="B10" s="108"/>
      <c r="C10" s="108" t="s">
        <v>197</v>
      </c>
      <c r="D10" s="111" t="s">
        <v>194</v>
      </c>
      <c r="E10" s="109">
        <f>SUM(E11:E23)</f>
        <v>69.67</v>
      </c>
      <c r="F10" s="109">
        <f>SUM(F11:F23)</f>
        <v>69.67</v>
      </c>
      <c r="G10" s="109">
        <f>SUM(G11:G23)</f>
        <v>60.69</v>
      </c>
      <c r="H10" s="109">
        <f>SUM(H11:H23)</f>
        <v>8.98</v>
      </c>
      <c r="I10" s="109">
        <f>SUM(I11:I23)</f>
        <v>0</v>
      </c>
    </row>
    <row r="11" spans="1:9" s="13" customFormat="1" ht="20.100000000000001" customHeight="1">
      <c r="A11" s="107" t="s">
        <v>262</v>
      </c>
      <c r="B11" s="108" t="s">
        <v>263</v>
      </c>
      <c r="C11" s="108" t="s">
        <v>264</v>
      </c>
      <c r="D11" s="111" t="s">
        <v>205</v>
      </c>
      <c r="E11" s="109">
        <v>0.04</v>
      </c>
      <c r="F11" s="109">
        <v>0.04</v>
      </c>
      <c r="G11" s="109">
        <v>0.04</v>
      </c>
      <c r="H11" s="109">
        <v>0</v>
      </c>
      <c r="I11" s="109">
        <v>0</v>
      </c>
    </row>
    <row r="12" spans="1:9" s="13" customFormat="1" ht="20.100000000000001" customHeight="1">
      <c r="A12" s="107" t="s">
        <v>262</v>
      </c>
      <c r="B12" s="108" t="s">
        <v>263</v>
      </c>
      <c r="C12" s="108" t="s">
        <v>264</v>
      </c>
      <c r="D12" s="111" t="s">
        <v>198</v>
      </c>
      <c r="E12" s="109">
        <v>42.8</v>
      </c>
      <c r="F12" s="109">
        <v>42.8</v>
      </c>
      <c r="G12" s="109">
        <v>42.8</v>
      </c>
      <c r="H12" s="109">
        <v>0</v>
      </c>
      <c r="I12" s="109">
        <v>0</v>
      </c>
    </row>
    <row r="13" spans="1:9" s="13" customFormat="1" ht="20.100000000000001" customHeight="1">
      <c r="A13" s="107" t="s">
        <v>262</v>
      </c>
      <c r="B13" s="108" t="s">
        <v>263</v>
      </c>
      <c r="C13" s="108" t="s">
        <v>264</v>
      </c>
      <c r="D13" s="111" t="s">
        <v>202</v>
      </c>
      <c r="E13" s="109">
        <v>4.32</v>
      </c>
      <c r="F13" s="109">
        <v>4.32</v>
      </c>
      <c r="G13" s="109">
        <v>4.32</v>
      </c>
      <c r="H13" s="109">
        <v>0</v>
      </c>
      <c r="I13" s="109">
        <v>0</v>
      </c>
    </row>
    <row r="14" spans="1:9" s="13" customFormat="1" ht="20.100000000000001" customHeight="1">
      <c r="A14" s="107" t="s">
        <v>262</v>
      </c>
      <c r="B14" s="108" t="s">
        <v>263</v>
      </c>
      <c r="C14" s="108" t="s">
        <v>264</v>
      </c>
      <c r="D14" s="111" t="s">
        <v>207</v>
      </c>
      <c r="E14" s="109">
        <v>0.86</v>
      </c>
      <c r="F14" s="109">
        <v>0.86</v>
      </c>
      <c r="G14" s="109">
        <v>0.86</v>
      </c>
      <c r="H14" s="109">
        <v>0</v>
      </c>
      <c r="I14" s="109">
        <v>0</v>
      </c>
    </row>
    <row r="15" spans="1:9" s="13" customFormat="1" ht="20.100000000000001" customHeight="1">
      <c r="A15" s="107" t="s">
        <v>262</v>
      </c>
      <c r="B15" s="108" t="s">
        <v>263</v>
      </c>
      <c r="C15" s="108" t="s">
        <v>264</v>
      </c>
      <c r="D15" s="111" t="s">
        <v>209</v>
      </c>
      <c r="E15" s="109">
        <v>1.08</v>
      </c>
      <c r="F15" s="109">
        <v>1.08</v>
      </c>
      <c r="G15" s="109">
        <v>0</v>
      </c>
      <c r="H15" s="109">
        <v>1.08</v>
      </c>
      <c r="I15" s="109">
        <v>0</v>
      </c>
    </row>
    <row r="16" spans="1:9" s="13" customFormat="1" ht="20.100000000000001" customHeight="1">
      <c r="A16" s="107" t="s">
        <v>262</v>
      </c>
      <c r="B16" s="108" t="s">
        <v>263</v>
      </c>
      <c r="C16" s="108" t="s">
        <v>264</v>
      </c>
      <c r="D16" s="111" t="s">
        <v>201</v>
      </c>
      <c r="E16" s="109">
        <v>3.57</v>
      </c>
      <c r="F16" s="109">
        <v>3.57</v>
      </c>
      <c r="G16" s="109">
        <v>3.57</v>
      </c>
      <c r="H16" s="109">
        <v>0</v>
      </c>
      <c r="I16" s="109">
        <v>0</v>
      </c>
    </row>
    <row r="17" spans="1:9" s="13" customFormat="1" ht="20.100000000000001" customHeight="1">
      <c r="A17" s="107" t="s">
        <v>262</v>
      </c>
      <c r="B17" s="108" t="s">
        <v>263</v>
      </c>
      <c r="C17" s="108" t="s">
        <v>264</v>
      </c>
      <c r="D17" s="111" t="s">
        <v>204</v>
      </c>
      <c r="E17" s="109">
        <v>1.66</v>
      </c>
      <c r="F17" s="109">
        <v>1.66</v>
      </c>
      <c r="G17" s="109">
        <v>1.66</v>
      </c>
      <c r="H17" s="109">
        <v>0</v>
      </c>
      <c r="I17" s="109">
        <v>0</v>
      </c>
    </row>
    <row r="18" spans="1:9" s="13" customFormat="1" ht="20.100000000000001" customHeight="1">
      <c r="A18" s="107" t="s">
        <v>262</v>
      </c>
      <c r="B18" s="108" t="s">
        <v>263</v>
      </c>
      <c r="C18" s="108" t="s">
        <v>264</v>
      </c>
      <c r="D18" s="111" t="s">
        <v>203</v>
      </c>
      <c r="E18" s="109">
        <v>0.82</v>
      </c>
      <c r="F18" s="109">
        <v>0.82</v>
      </c>
      <c r="G18" s="109">
        <v>0.82</v>
      </c>
      <c r="H18" s="109">
        <v>0</v>
      </c>
      <c r="I18" s="109">
        <v>0</v>
      </c>
    </row>
    <row r="19" spans="1:9" s="13" customFormat="1" ht="20.100000000000001" customHeight="1">
      <c r="A19" s="107" t="s">
        <v>262</v>
      </c>
      <c r="B19" s="108" t="s">
        <v>263</v>
      </c>
      <c r="C19" s="108" t="s">
        <v>264</v>
      </c>
      <c r="D19" s="111" t="s">
        <v>199</v>
      </c>
      <c r="E19" s="109">
        <v>3.57</v>
      </c>
      <c r="F19" s="109">
        <v>3.57</v>
      </c>
      <c r="G19" s="109">
        <v>3.57</v>
      </c>
      <c r="H19" s="109">
        <v>0</v>
      </c>
      <c r="I19" s="109">
        <v>0</v>
      </c>
    </row>
    <row r="20" spans="1:9" s="13" customFormat="1" ht="20.100000000000001" customHeight="1">
      <c r="A20" s="107" t="s">
        <v>262</v>
      </c>
      <c r="B20" s="108" t="s">
        <v>263</v>
      </c>
      <c r="C20" s="108" t="s">
        <v>264</v>
      </c>
      <c r="D20" s="111" t="s">
        <v>200</v>
      </c>
      <c r="E20" s="109">
        <v>1.34</v>
      </c>
      <c r="F20" s="109">
        <v>1.34</v>
      </c>
      <c r="G20" s="109">
        <v>1.34</v>
      </c>
      <c r="H20" s="109">
        <v>0</v>
      </c>
      <c r="I20" s="109">
        <v>0</v>
      </c>
    </row>
    <row r="21" spans="1:9" s="13" customFormat="1" ht="20.100000000000001" customHeight="1">
      <c r="A21" s="107" t="s">
        <v>262</v>
      </c>
      <c r="B21" s="108" t="s">
        <v>263</v>
      </c>
      <c r="C21" s="108" t="s">
        <v>264</v>
      </c>
      <c r="D21" s="111" t="s">
        <v>208</v>
      </c>
      <c r="E21" s="109">
        <v>2.75</v>
      </c>
      <c r="F21" s="109">
        <v>2.75</v>
      </c>
      <c r="G21" s="109">
        <v>0</v>
      </c>
      <c r="H21" s="109">
        <v>2.75</v>
      </c>
      <c r="I21" s="109">
        <v>0</v>
      </c>
    </row>
    <row r="22" spans="1:9" s="13" customFormat="1" ht="20.100000000000001" customHeight="1">
      <c r="A22" s="107" t="s">
        <v>262</v>
      </c>
      <c r="B22" s="108" t="s">
        <v>263</v>
      </c>
      <c r="C22" s="108" t="s">
        <v>264</v>
      </c>
      <c r="D22" s="111" t="s">
        <v>206</v>
      </c>
      <c r="E22" s="109">
        <v>1.71</v>
      </c>
      <c r="F22" s="109">
        <v>1.71</v>
      </c>
      <c r="G22" s="109">
        <v>1.71</v>
      </c>
      <c r="H22" s="109">
        <v>0</v>
      </c>
      <c r="I22" s="109">
        <v>0</v>
      </c>
    </row>
    <row r="23" spans="1:9" s="13" customFormat="1" ht="20.100000000000001" customHeight="1">
      <c r="A23" s="107" t="s">
        <v>262</v>
      </c>
      <c r="B23" s="108" t="s">
        <v>263</v>
      </c>
      <c r="C23" s="108" t="s">
        <v>264</v>
      </c>
      <c r="D23" s="111" t="s">
        <v>210</v>
      </c>
      <c r="E23" s="109">
        <v>5.15</v>
      </c>
      <c r="F23" s="109">
        <v>5.15</v>
      </c>
      <c r="G23" s="109">
        <v>0</v>
      </c>
      <c r="H23" s="109">
        <v>5.15</v>
      </c>
      <c r="I23" s="109">
        <v>0</v>
      </c>
    </row>
    <row r="24" spans="1:9" s="13" customFormat="1" ht="20.100000000000001" customHeight="1">
      <c r="A24" s="107"/>
      <c r="B24" s="108"/>
      <c r="C24" s="108" t="s">
        <v>212</v>
      </c>
      <c r="D24" s="111" t="s">
        <v>211</v>
      </c>
      <c r="E24" s="109">
        <f>SUM(E25:E40)</f>
        <v>180.3</v>
      </c>
      <c r="F24" s="109">
        <f>SUM(F25:F40)</f>
        <v>0</v>
      </c>
      <c r="G24" s="109">
        <f>SUM(G25:G40)</f>
        <v>0</v>
      </c>
      <c r="H24" s="109">
        <f>SUM(H25:H40)</f>
        <v>0</v>
      </c>
      <c r="I24" s="109">
        <f>SUM(I25:I40)</f>
        <v>180.3</v>
      </c>
    </row>
    <row r="25" spans="1:9" s="13" customFormat="1" ht="20.100000000000001" customHeight="1">
      <c r="A25" s="107" t="s">
        <v>262</v>
      </c>
      <c r="B25" s="108" t="s">
        <v>263</v>
      </c>
      <c r="C25" s="108" t="s">
        <v>265</v>
      </c>
      <c r="D25" s="111" t="s">
        <v>221</v>
      </c>
      <c r="E25" s="109">
        <v>12</v>
      </c>
      <c r="F25" s="109">
        <v>0</v>
      </c>
      <c r="G25" s="109">
        <v>0</v>
      </c>
      <c r="H25" s="109">
        <v>0</v>
      </c>
      <c r="I25" s="109">
        <v>12</v>
      </c>
    </row>
    <row r="26" spans="1:9" s="13" customFormat="1" ht="20.100000000000001" customHeight="1">
      <c r="A26" s="107" t="s">
        <v>262</v>
      </c>
      <c r="B26" s="108" t="s">
        <v>263</v>
      </c>
      <c r="C26" s="108" t="s">
        <v>265</v>
      </c>
      <c r="D26" s="111" t="s">
        <v>225</v>
      </c>
      <c r="E26" s="109">
        <v>5</v>
      </c>
      <c r="F26" s="109">
        <v>0</v>
      </c>
      <c r="G26" s="109">
        <v>0</v>
      </c>
      <c r="H26" s="109">
        <v>0</v>
      </c>
      <c r="I26" s="109">
        <v>5</v>
      </c>
    </row>
    <row r="27" spans="1:9" s="13" customFormat="1" ht="20.100000000000001" customHeight="1">
      <c r="A27" s="107" t="s">
        <v>262</v>
      </c>
      <c r="B27" s="108" t="s">
        <v>263</v>
      </c>
      <c r="C27" s="108" t="s">
        <v>265</v>
      </c>
      <c r="D27" s="111" t="s">
        <v>224</v>
      </c>
      <c r="E27" s="109">
        <v>50</v>
      </c>
      <c r="F27" s="109">
        <v>0</v>
      </c>
      <c r="G27" s="109">
        <v>0</v>
      </c>
      <c r="H27" s="109">
        <v>0</v>
      </c>
      <c r="I27" s="109">
        <v>50</v>
      </c>
    </row>
    <row r="28" spans="1:9" s="13" customFormat="1" ht="20.100000000000001" customHeight="1">
      <c r="A28" s="107" t="s">
        <v>262</v>
      </c>
      <c r="B28" s="108" t="s">
        <v>263</v>
      </c>
      <c r="C28" s="108" t="s">
        <v>265</v>
      </c>
      <c r="D28" s="111" t="s">
        <v>218</v>
      </c>
      <c r="E28" s="109">
        <v>20</v>
      </c>
      <c r="F28" s="109">
        <v>0</v>
      </c>
      <c r="G28" s="109">
        <v>0</v>
      </c>
      <c r="H28" s="109">
        <v>0</v>
      </c>
      <c r="I28" s="109">
        <v>20</v>
      </c>
    </row>
    <row r="29" spans="1:9" s="13" customFormat="1" ht="20.100000000000001" customHeight="1">
      <c r="A29" s="107" t="s">
        <v>262</v>
      </c>
      <c r="B29" s="108" t="s">
        <v>263</v>
      </c>
      <c r="C29" s="108" t="s">
        <v>265</v>
      </c>
      <c r="D29" s="111" t="s">
        <v>214</v>
      </c>
      <c r="E29" s="109">
        <v>5</v>
      </c>
      <c r="F29" s="109">
        <v>0</v>
      </c>
      <c r="G29" s="109">
        <v>0</v>
      </c>
      <c r="H29" s="109">
        <v>0</v>
      </c>
      <c r="I29" s="109">
        <v>5</v>
      </c>
    </row>
    <row r="30" spans="1:9" s="13" customFormat="1" ht="20.100000000000001" customHeight="1">
      <c r="A30" s="107" t="s">
        <v>262</v>
      </c>
      <c r="B30" s="108" t="s">
        <v>263</v>
      </c>
      <c r="C30" s="108" t="s">
        <v>265</v>
      </c>
      <c r="D30" s="111" t="s">
        <v>228</v>
      </c>
      <c r="E30" s="109">
        <v>5</v>
      </c>
      <c r="F30" s="109">
        <v>0</v>
      </c>
      <c r="G30" s="109">
        <v>0</v>
      </c>
      <c r="H30" s="109">
        <v>0</v>
      </c>
      <c r="I30" s="109">
        <v>5</v>
      </c>
    </row>
    <row r="31" spans="1:9" s="13" customFormat="1" ht="20.100000000000001" customHeight="1">
      <c r="A31" s="107" t="s">
        <v>262</v>
      </c>
      <c r="B31" s="108" t="s">
        <v>263</v>
      </c>
      <c r="C31" s="108" t="s">
        <v>265</v>
      </c>
      <c r="D31" s="111" t="s">
        <v>226</v>
      </c>
      <c r="E31" s="109">
        <v>13.8</v>
      </c>
      <c r="F31" s="109">
        <v>0</v>
      </c>
      <c r="G31" s="109">
        <v>0</v>
      </c>
      <c r="H31" s="109">
        <v>0</v>
      </c>
      <c r="I31" s="109">
        <v>13.8</v>
      </c>
    </row>
    <row r="32" spans="1:9" ht="20.100000000000001" customHeight="1">
      <c r="A32" s="107" t="s">
        <v>262</v>
      </c>
      <c r="B32" s="108" t="s">
        <v>263</v>
      </c>
      <c r="C32" s="108" t="s">
        <v>265</v>
      </c>
      <c r="D32" s="111" t="s">
        <v>213</v>
      </c>
      <c r="E32" s="109">
        <v>20</v>
      </c>
      <c r="F32" s="109">
        <v>0</v>
      </c>
      <c r="G32" s="109">
        <v>0</v>
      </c>
      <c r="H32" s="109">
        <v>0</v>
      </c>
      <c r="I32" s="109">
        <v>20</v>
      </c>
    </row>
    <row r="33" spans="1:9" ht="20.100000000000001" customHeight="1">
      <c r="A33" s="107" t="s">
        <v>262</v>
      </c>
      <c r="B33" s="108" t="s">
        <v>263</v>
      </c>
      <c r="C33" s="108" t="s">
        <v>265</v>
      </c>
      <c r="D33" s="111" t="s">
        <v>222</v>
      </c>
      <c r="E33" s="109">
        <v>5</v>
      </c>
      <c r="F33" s="109">
        <v>0</v>
      </c>
      <c r="G33" s="109">
        <v>0</v>
      </c>
      <c r="H33" s="109">
        <v>0</v>
      </c>
      <c r="I33" s="109">
        <v>5</v>
      </c>
    </row>
    <row r="34" spans="1:9" ht="20.100000000000001" customHeight="1">
      <c r="A34" s="107" t="s">
        <v>262</v>
      </c>
      <c r="B34" s="108" t="s">
        <v>263</v>
      </c>
      <c r="C34" s="108" t="s">
        <v>265</v>
      </c>
      <c r="D34" s="111" t="s">
        <v>216</v>
      </c>
      <c r="E34" s="109">
        <v>2</v>
      </c>
      <c r="F34" s="109">
        <v>0</v>
      </c>
      <c r="G34" s="109">
        <v>0</v>
      </c>
      <c r="H34" s="109">
        <v>0</v>
      </c>
      <c r="I34" s="109">
        <v>2</v>
      </c>
    </row>
    <row r="35" spans="1:9" ht="20.100000000000001" customHeight="1">
      <c r="A35" s="107" t="s">
        <v>262</v>
      </c>
      <c r="B35" s="108" t="s">
        <v>263</v>
      </c>
      <c r="C35" s="108" t="s">
        <v>265</v>
      </c>
      <c r="D35" s="111" t="s">
        <v>220</v>
      </c>
      <c r="E35" s="109">
        <v>5</v>
      </c>
      <c r="F35" s="109">
        <v>0</v>
      </c>
      <c r="G35" s="109">
        <v>0</v>
      </c>
      <c r="H35" s="109">
        <v>0</v>
      </c>
      <c r="I35" s="109">
        <v>5</v>
      </c>
    </row>
    <row r="36" spans="1:9" ht="20.100000000000001" customHeight="1">
      <c r="A36" s="107" t="s">
        <v>262</v>
      </c>
      <c r="B36" s="108" t="s">
        <v>263</v>
      </c>
      <c r="C36" s="108" t="s">
        <v>265</v>
      </c>
      <c r="D36" s="111" t="s">
        <v>227</v>
      </c>
      <c r="E36" s="109">
        <v>2.5</v>
      </c>
      <c r="F36" s="109">
        <v>0</v>
      </c>
      <c r="G36" s="109">
        <v>0</v>
      </c>
      <c r="H36" s="109">
        <v>0</v>
      </c>
      <c r="I36" s="109">
        <v>2.5</v>
      </c>
    </row>
    <row r="37" spans="1:9" ht="20.100000000000001" customHeight="1">
      <c r="A37" s="107" t="s">
        <v>262</v>
      </c>
      <c r="B37" s="108" t="s">
        <v>263</v>
      </c>
      <c r="C37" s="108" t="s">
        <v>265</v>
      </c>
      <c r="D37" s="111" t="s">
        <v>215</v>
      </c>
      <c r="E37" s="109">
        <v>6</v>
      </c>
      <c r="F37" s="109">
        <v>0</v>
      </c>
      <c r="G37" s="109">
        <v>0</v>
      </c>
      <c r="H37" s="109">
        <v>0</v>
      </c>
      <c r="I37" s="109">
        <v>6</v>
      </c>
    </row>
    <row r="38" spans="1:9" ht="20.100000000000001" customHeight="1">
      <c r="A38" s="107" t="s">
        <v>262</v>
      </c>
      <c r="B38" s="108" t="s">
        <v>263</v>
      </c>
      <c r="C38" s="108" t="s">
        <v>265</v>
      </c>
      <c r="D38" s="111" t="s">
        <v>219</v>
      </c>
      <c r="E38" s="109">
        <v>25</v>
      </c>
      <c r="F38" s="109">
        <v>0</v>
      </c>
      <c r="G38" s="109">
        <v>0</v>
      </c>
      <c r="H38" s="109">
        <v>0</v>
      </c>
      <c r="I38" s="109">
        <v>25</v>
      </c>
    </row>
    <row r="39" spans="1:9" ht="20.100000000000001" customHeight="1">
      <c r="A39" s="107" t="s">
        <v>262</v>
      </c>
      <c r="B39" s="108" t="s">
        <v>263</v>
      </c>
      <c r="C39" s="108" t="s">
        <v>265</v>
      </c>
      <c r="D39" s="111" t="s">
        <v>217</v>
      </c>
      <c r="E39" s="109">
        <v>2</v>
      </c>
      <c r="F39" s="109">
        <v>0</v>
      </c>
      <c r="G39" s="109">
        <v>0</v>
      </c>
      <c r="H39" s="109">
        <v>0</v>
      </c>
      <c r="I39" s="109">
        <v>2</v>
      </c>
    </row>
    <row r="40" spans="1:9" ht="20.100000000000001" customHeight="1">
      <c r="A40" s="107" t="s">
        <v>262</v>
      </c>
      <c r="B40" s="108" t="s">
        <v>263</v>
      </c>
      <c r="C40" s="108" t="s">
        <v>265</v>
      </c>
      <c r="D40" s="111" t="s">
        <v>223</v>
      </c>
      <c r="E40" s="109">
        <v>2</v>
      </c>
      <c r="F40" s="109">
        <v>0</v>
      </c>
      <c r="G40" s="109">
        <v>0</v>
      </c>
      <c r="H40" s="109">
        <v>0</v>
      </c>
      <c r="I40" s="109">
        <v>2</v>
      </c>
    </row>
    <row r="41" spans="1:9" ht="20.100000000000001" customHeight="1">
      <c r="A41" s="107"/>
      <c r="B41" s="108"/>
      <c r="C41" s="108" t="s">
        <v>230</v>
      </c>
      <c r="D41" s="111" t="s">
        <v>229</v>
      </c>
      <c r="E41" s="109">
        <f>SUM(E42:E52)</f>
        <v>67.489999999999995</v>
      </c>
      <c r="F41" s="109">
        <f>SUM(F42:F52)</f>
        <v>67.489999999999995</v>
      </c>
      <c r="G41" s="109">
        <f>SUM(G42:G52)</f>
        <v>65.309999999999988</v>
      </c>
      <c r="H41" s="109">
        <f>SUM(H42:H52)</f>
        <v>2.1800000000000002</v>
      </c>
      <c r="I41" s="109">
        <f>SUM(I42:I52)</f>
        <v>0</v>
      </c>
    </row>
    <row r="42" spans="1:9" ht="20.100000000000001" customHeight="1">
      <c r="A42" s="107" t="s">
        <v>262</v>
      </c>
      <c r="B42" s="108" t="s">
        <v>263</v>
      </c>
      <c r="C42" s="108" t="s">
        <v>266</v>
      </c>
      <c r="D42" s="111" t="s">
        <v>201</v>
      </c>
      <c r="E42" s="109">
        <v>3.18</v>
      </c>
      <c r="F42" s="109">
        <v>3.18</v>
      </c>
      <c r="G42" s="109">
        <v>3.18</v>
      </c>
      <c r="H42" s="109">
        <v>0</v>
      </c>
      <c r="I42" s="109">
        <v>0</v>
      </c>
    </row>
    <row r="43" spans="1:9" ht="20.100000000000001" customHeight="1">
      <c r="A43" s="107" t="s">
        <v>262</v>
      </c>
      <c r="B43" s="108" t="s">
        <v>263</v>
      </c>
      <c r="C43" s="108" t="s">
        <v>266</v>
      </c>
      <c r="D43" s="111" t="s">
        <v>231</v>
      </c>
      <c r="E43" s="109">
        <v>22.97</v>
      </c>
      <c r="F43" s="109">
        <v>22.97</v>
      </c>
      <c r="G43" s="109">
        <v>22.97</v>
      </c>
      <c r="H43" s="109">
        <v>0</v>
      </c>
      <c r="I43" s="109">
        <v>0</v>
      </c>
    </row>
    <row r="44" spans="1:9" ht="20.100000000000001" customHeight="1">
      <c r="A44" s="107" t="s">
        <v>262</v>
      </c>
      <c r="B44" s="108" t="s">
        <v>263</v>
      </c>
      <c r="C44" s="108" t="s">
        <v>266</v>
      </c>
      <c r="D44" s="111" t="s">
        <v>199</v>
      </c>
      <c r="E44" s="109">
        <v>3.18</v>
      </c>
      <c r="F44" s="109">
        <v>3.18</v>
      </c>
      <c r="G44" s="109">
        <v>3.18</v>
      </c>
      <c r="H44" s="109">
        <v>0</v>
      </c>
      <c r="I44" s="109">
        <v>0</v>
      </c>
    </row>
    <row r="45" spans="1:9" ht="20.100000000000001" customHeight="1">
      <c r="A45" s="107" t="s">
        <v>262</v>
      </c>
      <c r="B45" s="108" t="s">
        <v>263</v>
      </c>
      <c r="C45" s="108" t="s">
        <v>266</v>
      </c>
      <c r="D45" s="111" t="s">
        <v>208</v>
      </c>
      <c r="E45" s="109">
        <v>2.1800000000000002</v>
      </c>
      <c r="F45" s="109">
        <v>2.1800000000000002</v>
      </c>
      <c r="G45" s="109">
        <v>0</v>
      </c>
      <c r="H45" s="109">
        <v>2.1800000000000002</v>
      </c>
      <c r="I45" s="109">
        <v>0</v>
      </c>
    </row>
    <row r="46" spans="1:9" ht="20.100000000000001" customHeight="1">
      <c r="A46" s="107" t="s">
        <v>262</v>
      </c>
      <c r="B46" s="108" t="s">
        <v>263</v>
      </c>
      <c r="C46" s="108" t="s">
        <v>266</v>
      </c>
      <c r="D46" s="111" t="s">
        <v>205</v>
      </c>
      <c r="E46" s="109">
        <v>0.02</v>
      </c>
      <c r="F46" s="109">
        <v>0.02</v>
      </c>
      <c r="G46" s="109">
        <v>0.02</v>
      </c>
      <c r="H46" s="109">
        <v>0</v>
      </c>
      <c r="I46" s="109">
        <v>0</v>
      </c>
    </row>
    <row r="47" spans="1:9" ht="20.100000000000001" customHeight="1">
      <c r="A47" s="107" t="s">
        <v>262</v>
      </c>
      <c r="B47" s="108" t="s">
        <v>263</v>
      </c>
      <c r="C47" s="108" t="s">
        <v>266</v>
      </c>
      <c r="D47" s="111" t="s">
        <v>202</v>
      </c>
      <c r="E47" s="109">
        <v>17.28</v>
      </c>
      <c r="F47" s="109">
        <v>17.28</v>
      </c>
      <c r="G47" s="109">
        <v>17.28</v>
      </c>
      <c r="H47" s="109">
        <v>0</v>
      </c>
      <c r="I47" s="109">
        <v>0</v>
      </c>
    </row>
    <row r="48" spans="1:9" ht="20.100000000000001" customHeight="1">
      <c r="A48" s="107" t="s">
        <v>262</v>
      </c>
      <c r="B48" s="108" t="s">
        <v>263</v>
      </c>
      <c r="C48" s="108" t="s">
        <v>266</v>
      </c>
      <c r="D48" s="111" t="s">
        <v>200</v>
      </c>
      <c r="E48" s="109">
        <v>1.25</v>
      </c>
      <c r="F48" s="109">
        <v>1.25</v>
      </c>
      <c r="G48" s="109">
        <v>1.25</v>
      </c>
      <c r="H48" s="109">
        <v>0</v>
      </c>
      <c r="I48" s="109">
        <v>0</v>
      </c>
    </row>
    <row r="49" spans="1:9" ht="20.100000000000001" customHeight="1">
      <c r="A49" s="107" t="s">
        <v>262</v>
      </c>
      <c r="B49" s="108" t="s">
        <v>263</v>
      </c>
      <c r="C49" s="108" t="s">
        <v>266</v>
      </c>
      <c r="D49" s="111" t="s">
        <v>207</v>
      </c>
      <c r="E49" s="109">
        <v>0.76</v>
      </c>
      <c r="F49" s="109">
        <v>0.76</v>
      </c>
      <c r="G49" s="109">
        <v>0.76</v>
      </c>
      <c r="H49" s="109">
        <v>0</v>
      </c>
      <c r="I49" s="109">
        <v>0</v>
      </c>
    </row>
    <row r="50" spans="1:9" ht="20.100000000000001" customHeight="1">
      <c r="A50" s="107" t="s">
        <v>262</v>
      </c>
      <c r="B50" s="108" t="s">
        <v>263</v>
      </c>
      <c r="C50" s="108" t="s">
        <v>266</v>
      </c>
      <c r="D50" s="111" t="s">
        <v>233</v>
      </c>
      <c r="E50" s="109">
        <v>4.54</v>
      </c>
      <c r="F50" s="109">
        <v>4.54</v>
      </c>
      <c r="G50" s="109">
        <v>4.54</v>
      </c>
      <c r="H50" s="109">
        <v>0</v>
      </c>
      <c r="I50" s="109">
        <v>0</v>
      </c>
    </row>
    <row r="51" spans="1:9" ht="20.100000000000001" customHeight="1">
      <c r="A51" s="107" t="s">
        <v>262</v>
      </c>
      <c r="B51" s="108" t="s">
        <v>263</v>
      </c>
      <c r="C51" s="108" t="s">
        <v>266</v>
      </c>
      <c r="D51" s="111" t="s">
        <v>232</v>
      </c>
      <c r="E51" s="109">
        <v>10.6</v>
      </c>
      <c r="F51" s="109">
        <v>10.6</v>
      </c>
      <c r="G51" s="109">
        <v>10.6</v>
      </c>
      <c r="H51" s="109">
        <v>0</v>
      </c>
      <c r="I51" s="109">
        <v>0</v>
      </c>
    </row>
    <row r="52" spans="1:9" ht="20.100000000000001" customHeight="1">
      <c r="A52" s="107" t="s">
        <v>262</v>
      </c>
      <c r="B52" s="108" t="s">
        <v>263</v>
      </c>
      <c r="C52" s="108" t="s">
        <v>266</v>
      </c>
      <c r="D52" s="111" t="s">
        <v>206</v>
      </c>
      <c r="E52" s="109">
        <v>1.53</v>
      </c>
      <c r="F52" s="109">
        <v>1.53</v>
      </c>
      <c r="G52" s="109">
        <v>1.53</v>
      </c>
      <c r="H52" s="109">
        <v>0</v>
      </c>
      <c r="I52" s="109">
        <v>0</v>
      </c>
    </row>
    <row r="53" spans="1:9" ht="20.100000000000001" customHeight="1">
      <c r="A53" s="107" t="s">
        <v>237</v>
      </c>
      <c r="B53" s="108"/>
      <c r="C53" s="108"/>
      <c r="D53" s="111" t="s">
        <v>234</v>
      </c>
      <c r="E53" s="109">
        <f>E54+E57</f>
        <v>17.739999999999998</v>
      </c>
      <c r="F53" s="109">
        <f>F54+F57</f>
        <v>17.739999999999998</v>
      </c>
      <c r="G53" s="109">
        <f>G54+G57</f>
        <v>17.739999999999998</v>
      </c>
      <c r="H53" s="109">
        <f>H54+H57</f>
        <v>0</v>
      </c>
      <c r="I53" s="109">
        <f>I54+I57</f>
        <v>0</v>
      </c>
    </row>
    <row r="54" spans="1:9" ht="20.100000000000001" customHeight="1">
      <c r="A54" s="107"/>
      <c r="B54" s="108" t="s">
        <v>238</v>
      </c>
      <c r="C54" s="108"/>
      <c r="D54" s="111" t="s">
        <v>235</v>
      </c>
      <c r="E54" s="109">
        <f t="shared" ref="E54:I55" si="0">E55</f>
        <v>16.2</v>
      </c>
      <c r="F54" s="109">
        <f t="shared" si="0"/>
        <v>16.2</v>
      </c>
      <c r="G54" s="109">
        <f t="shared" si="0"/>
        <v>16.2</v>
      </c>
      <c r="H54" s="109">
        <f t="shared" si="0"/>
        <v>0</v>
      </c>
      <c r="I54" s="109">
        <f t="shared" si="0"/>
        <v>0</v>
      </c>
    </row>
    <row r="55" spans="1:9" ht="20.100000000000001" customHeight="1">
      <c r="A55" s="107"/>
      <c r="B55" s="108"/>
      <c r="C55" s="108" t="s">
        <v>238</v>
      </c>
      <c r="D55" s="111" t="s">
        <v>236</v>
      </c>
      <c r="E55" s="109">
        <f t="shared" si="0"/>
        <v>16.2</v>
      </c>
      <c r="F55" s="109">
        <f t="shared" si="0"/>
        <v>16.2</v>
      </c>
      <c r="G55" s="109">
        <f t="shared" si="0"/>
        <v>16.2</v>
      </c>
      <c r="H55" s="109">
        <f t="shared" si="0"/>
        <v>0</v>
      </c>
      <c r="I55" s="109">
        <f t="shared" si="0"/>
        <v>0</v>
      </c>
    </row>
    <row r="56" spans="1:9" ht="20.100000000000001" customHeight="1">
      <c r="A56" s="107" t="s">
        <v>267</v>
      </c>
      <c r="B56" s="108" t="s">
        <v>268</v>
      </c>
      <c r="C56" s="108" t="s">
        <v>268</v>
      </c>
      <c r="D56" s="111" t="s">
        <v>239</v>
      </c>
      <c r="E56" s="109">
        <v>16.2</v>
      </c>
      <c r="F56" s="109">
        <v>16.2</v>
      </c>
      <c r="G56" s="109">
        <v>16.2</v>
      </c>
      <c r="H56" s="109">
        <v>0</v>
      </c>
      <c r="I56" s="109">
        <v>0</v>
      </c>
    </row>
    <row r="57" spans="1:9" ht="20.100000000000001" customHeight="1">
      <c r="A57" s="107"/>
      <c r="B57" s="108" t="s">
        <v>242</v>
      </c>
      <c r="C57" s="108"/>
      <c r="D57" s="111" t="s">
        <v>240</v>
      </c>
      <c r="E57" s="109">
        <f>E58+E60+E62</f>
        <v>1.54</v>
      </c>
      <c r="F57" s="109">
        <f>F58+F60+F62</f>
        <v>1.54</v>
      </c>
      <c r="G57" s="109">
        <f>G58+G60+G62</f>
        <v>1.54</v>
      </c>
      <c r="H57" s="109">
        <f>H58+H60+H62</f>
        <v>0</v>
      </c>
      <c r="I57" s="109">
        <f>I58+I60+I62</f>
        <v>0</v>
      </c>
    </row>
    <row r="58" spans="1:9" ht="20.100000000000001" customHeight="1">
      <c r="A58" s="107"/>
      <c r="B58" s="108"/>
      <c r="C58" s="108" t="s">
        <v>197</v>
      </c>
      <c r="D58" s="111" t="s">
        <v>241</v>
      </c>
      <c r="E58" s="109">
        <f>E59</f>
        <v>0.56999999999999995</v>
      </c>
      <c r="F58" s="109">
        <f>F59</f>
        <v>0.56999999999999995</v>
      </c>
      <c r="G58" s="109">
        <f>G59</f>
        <v>0.56999999999999995</v>
      </c>
      <c r="H58" s="109">
        <f>H59</f>
        <v>0</v>
      </c>
      <c r="I58" s="109">
        <f>I59</f>
        <v>0</v>
      </c>
    </row>
    <row r="59" spans="1:9" ht="20.100000000000001" customHeight="1">
      <c r="A59" s="107" t="s">
        <v>267</v>
      </c>
      <c r="B59" s="108" t="s">
        <v>269</v>
      </c>
      <c r="C59" s="108" t="s">
        <v>264</v>
      </c>
      <c r="D59" s="111" t="s">
        <v>243</v>
      </c>
      <c r="E59" s="109">
        <v>0.56999999999999995</v>
      </c>
      <c r="F59" s="109">
        <v>0.56999999999999995</v>
      </c>
      <c r="G59" s="109">
        <v>0.56999999999999995</v>
      </c>
      <c r="H59" s="109">
        <v>0</v>
      </c>
      <c r="I59" s="109">
        <v>0</v>
      </c>
    </row>
    <row r="60" spans="1:9" ht="20.100000000000001" customHeight="1">
      <c r="A60" s="107"/>
      <c r="B60" s="108"/>
      <c r="C60" s="108" t="s">
        <v>212</v>
      </c>
      <c r="D60" s="111" t="s">
        <v>244</v>
      </c>
      <c r="E60" s="109">
        <f>E61</f>
        <v>0.56999999999999995</v>
      </c>
      <c r="F60" s="109">
        <f>F61</f>
        <v>0.56999999999999995</v>
      </c>
      <c r="G60" s="109">
        <f>G61</f>
        <v>0.56999999999999995</v>
      </c>
      <c r="H60" s="109">
        <f>H61</f>
        <v>0</v>
      </c>
      <c r="I60" s="109">
        <f>I61</f>
        <v>0</v>
      </c>
    </row>
    <row r="61" spans="1:9" ht="20.100000000000001" customHeight="1">
      <c r="A61" s="107" t="s">
        <v>267</v>
      </c>
      <c r="B61" s="108" t="s">
        <v>269</v>
      </c>
      <c r="C61" s="108" t="s">
        <v>265</v>
      </c>
      <c r="D61" s="111" t="s">
        <v>245</v>
      </c>
      <c r="E61" s="109">
        <v>0.56999999999999995</v>
      </c>
      <c r="F61" s="109">
        <v>0.56999999999999995</v>
      </c>
      <c r="G61" s="109">
        <v>0.56999999999999995</v>
      </c>
      <c r="H61" s="109">
        <v>0</v>
      </c>
      <c r="I61" s="109">
        <v>0</v>
      </c>
    </row>
    <row r="62" spans="1:9" ht="20.100000000000001" customHeight="1">
      <c r="A62" s="107"/>
      <c r="B62" s="108"/>
      <c r="C62" s="108" t="s">
        <v>247</v>
      </c>
      <c r="D62" s="111" t="s">
        <v>246</v>
      </c>
      <c r="E62" s="109">
        <f>E63</f>
        <v>0.4</v>
      </c>
      <c r="F62" s="109">
        <f>F63</f>
        <v>0.4</v>
      </c>
      <c r="G62" s="109">
        <f>G63</f>
        <v>0.4</v>
      </c>
      <c r="H62" s="109">
        <f>H63</f>
        <v>0</v>
      </c>
      <c r="I62" s="109">
        <f>I63</f>
        <v>0</v>
      </c>
    </row>
    <row r="63" spans="1:9" ht="20.100000000000001" customHeight="1">
      <c r="A63" s="107" t="s">
        <v>267</v>
      </c>
      <c r="B63" s="108" t="s">
        <v>269</v>
      </c>
      <c r="C63" s="108" t="s">
        <v>270</v>
      </c>
      <c r="D63" s="111" t="s">
        <v>248</v>
      </c>
      <c r="E63" s="109">
        <v>0.4</v>
      </c>
      <c r="F63" s="109">
        <v>0.4</v>
      </c>
      <c r="G63" s="109">
        <v>0.4</v>
      </c>
      <c r="H63" s="109">
        <v>0</v>
      </c>
      <c r="I63" s="109">
        <v>0</v>
      </c>
    </row>
    <row r="64" spans="1:9" ht="20.100000000000001" customHeight="1">
      <c r="A64" s="107" t="s">
        <v>252</v>
      </c>
      <c r="B64" s="108"/>
      <c r="C64" s="108"/>
      <c r="D64" s="111" t="s">
        <v>249</v>
      </c>
      <c r="E64" s="109">
        <f>E65</f>
        <v>5.67</v>
      </c>
      <c r="F64" s="109">
        <f>F65</f>
        <v>5.67</v>
      </c>
      <c r="G64" s="109">
        <f>G65</f>
        <v>5.67</v>
      </c>
      <c r="H64" s="109">
        <f>H65</f>
        <v>0</v>
      </c>
      <c r="I64" s="109">
        <f>I65</f>
        <v>0</v>
      </c>
    </row>
    <row r="65" spans="1:9" ht="20.100000000000001" customHeight="1">
      <c r="A65" s="107"/>
      <c r="B65" s="108" t="s">
        <v>253</v>
      </c>
      <c r="C65" s="108"/>
      <c r="D65" s="111" t="s">
        <v>250</v>
      </c>
      <c r="E65" s="109">
        <f>E66+E68</f>
        <v>5.67</v>
      </c>
      <c r="F65" s="109">
        <f>F66+F68</f>
        <v>5.67</v>
      </c>
      <c r="G65" s="109">
        <f>G66+G68</f>
        <v>5.67</v>
      </c>
      <c r="H65" s="109">
        <f>H66+H68</f>
        <v>0</v>
      </c>
      <c r="I65" s="109">
        <f>I66+I68</f>
        <v>0</v>
      </c>
    </row>
    <row r="66" spans="1:9" ht="20.100000000000001" customHeight="1">
      <c r="A66" s="107"/>
      <c r="B66" s="108"/>
      <c r="C66" s="108" t="s">
        <v>197</v>
      </c>
      <c r="D66" s="111" t="s">
        <v>251</v>
      </c>
      <c r="E66" s="109">
        <f>E67</f>
        <v>3</v>
      </c>
      <c r="F66" s="109">
        <f>F67</f>
        <v>3</v>
      </c>
      <c r="G66" s="109">
        <f>G67</f>
        <v>3</v>
      </c>
      <c r="H66" s="109">
        <f>H67</f>
        <v>0</v>
      </c>
      <c r="I66" s="109">
        <f>I67</f>
        <v>0</v>
      </c>
    </row>
    <row r="67" spans="1:9" ht="20.100000000000001" customHeight="1">
      <c r="A67" s="107" t="s">
        <v>271</v>
      </c>
      <c r="B67" s="108" t="s">
        <v>272</v>
      </c>
      <c r="C67" s="108" t="s">
        <v>264</v>
      </c>
      <c r="D67" s="111" t="s">
        <v>254</v>
      </c>
      <c r="E67" s="109">
        <v>3</v>
      </c>
      <c r="F67" s="109">
        <v>3</v>
      </c>
      <c r="G67" s="109">
        <v>3</v>
      </c>
      <c r="H67" s="109">
        <v>0</v>
      </c>
      <c r="I67" s="109">
        <v>0</v>
      </c>
    </row>
    <row r="68" spans="1:9" ht="20.100000000000001" customHeight="1">
      <c r="A68" s="107"/>
      <c r="B68" s="108"/>
      <c r="C68" s="108" t="s">
        <v>212</v>
      </c>
      <c r="D68" s="111" t="s">
        <v>255</v>
      </c>
      <c r="E68" s="109">
        <f>E69</f>
        <v>2.67</v>
      </c>
      <c r="F68" s="109">
        <f>F69</f>
        <v>2.67</v>
      </c>
      <c r="G68" s="109">
        <f>G69</f>
        <v>2.67</v>
      </c>
      <c r="H68" s="109">
        <f>H69</f>
        <v>0</v>
      </c>
      <c r="I68" s="109">
        <f>I69</f>
        <v>0</v>
      </c>
    </row>
    <row r="69" spans="1:9" ht="20.100000000000001" customHeight="1">
      <c r="A69" s="107" t="s">
        <v>271</v>
      </c>
      <c r="B69" s="108" t="s">
        <v>272</v>
      </c>
      <c r="C69" s="108" t="s">
        <v>265</v>
      </c>
      <c r="D69" s="111" t="s">
        <v>254</v>
      </c>
      <c r="E69" s="109">
        <v>2.67</v>
      </c>
      <c r="F69" s="109">
        <v>2.67</v>
      </c>
      <c r="G69" s="109">
        <v>2.67</v>
      </c>
      <c r="H69" s="109">
        <v>0</v>
      </c>
      <c r="I69" s="109">
        <v>0</v>
      </c>
    </row>
    <row r="70" spans="1:9" ht="20.100000000000001" customHeight="1">
      <c r="A70" s="107" t="s">
        <v>259</v>
      </c>
      <c r="B70" s="108"/>
      <c r="C70" s="108"/>
      <c r="D70" s="111" t="s">
        <v>256</v>
      </c>
      <c r="E70" s="109">
        <f t="shared" ref="E70:I72" si="1">E71</f>
        <v>9.7200000000000006</v>
      </c>
      <c r="F70" s="109">
        <f t="shared" si="1"/>
        <v>9.7200000000000006</v>
      </c>
      <c r="G70" s="109">
        <f t="shared" si="1"/>
        <v>9.7200000000000006</v>
      </c>
      <c r="H70" s="109">
        <f t="shared" si="1"/>
        <v>0</v>
      </c>
      <c r="I70" s="109">
        <f t="shared" si="1"/>
        <v>0</v>
      </c>
    </row>
    <row r="71" spans="1:9" ht="20.100000000000001" customHeight="1">
      <c r="A71" s="107"/>
      <c r="B71" s="108" t="s">
        <v>212</v>
      </c>
      <c r="C71" s="108"/>
      <c r="D71" s="111" t="s">
        <v>257</v>
      </c>
      <c r="E71" s="109">
        <f t="shared" si="1"/>
        <v>9.7200000000000006</v>
      </c>
      <c r="F71" s="109">
        <f t="shared" si="1"/>
        <v>9.7200000000000006</v>
      </c>
      <c r="G71" s="109">
        <f t="shared" si="1"/>
        <v>9.7200000000000006</v>
      </c>
      <c r="H71" s="109">
        <f t="shared" si="1"/>
        <v>0</v>
      </c>
      <c r="I71" s="109">
        <f t="shared" si="1"/>
        <v>0</v>
      </c>
    </row>
    <row r="72" spans="1:9" ht="20.100000000000001" customHeight="1">
      <c r="A72" s="107"/>
      <c r="B72" s="108"/>
      <c r="C72" s="108" t="s">
        <v>197</v>
      </c>
      <c r="D72" s="111" t="s">
        <v>258</v>
      </c>
      <c r="E72" s="109">
        <f t="shared" si="1"/>
        <v>9.7200000000000006</v>
      </c>
      <c r="F72" s="109">
        <f t="shared" si="1"/>
        <v>9.7200000000000006</v>
      </c>
      <c r="G72" s="109">
        <f t="shared" si="1"/>
        <v>9.7200000000000006</v>
      </c>
      <c r="H72" s="109">
        <f t="shared" si="1"/>
        <v>0</v>
      </c>
      <c r="I72" s="109">
        <f t="shared" si="1"/>
        <v>0</v>
      </c>
    </row>
    <row r="73" spans="1:9" ht="20.100000000000001" customHeight="1">
      <c r="A73" s="107" t="s">
        <v>273</v>
      </c>
      <c r="B73" s="108" t="s">
        <v>265</v>
      </c>
      <c r="C73" s="108" t="s">
        <v>264</v>
      </c>
      <c r="D73" s="111" t="s">
        <v>260</v>
      </c>
      <c r="E73" s="109">
        <v>9.7200000000000006</v>
      </c>
      <c r="F73" s="109">
        <v>9.7200000000000006</v>
      </c>
      <c r="G73" s="109">
        <v>9.7200000000000006</v>
      </c>
      <c r="H73" s="109">
        <v>0</v>
      </c>
      <c r="I73" s="109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workbookViewId="0">
      <selection sqref="A1:V1"/>
    </sheetView>
  </sheetViews>
  <sheetFormatPr defaultRowHeight="13.5"/>
  <cols>
    <col min="1" max="1" width="4" style="15" customWidth="1"/>
    <col min="2" max="2" width="3.75" style="15" customWidth="1"/>
    <col min="3" max="3" width="17.625" style="15" customWidth="1"/>
    <col min="4" max="4" width="4.875" style="15" customWidth="1"/>
    <col min="5" max="5" width="4" style="15" customWidth="1"/>
    <col min="6" max="6" width="19" style="15" customWidth="1"/>
    <col min="7" max="7" width="11.5" style="15" customWidth="1"/>
    <col min="8" max="8" width="9" style="15"/>
    <col min="9" max="9" width="11.125" style="15" customWidth="1"/>
    <col min="10" max="19" width="9" style="15"/>
    <col min="20" max="20" width="11.25" style="15" customWidth="1"/>
    <col min="21" max="21" width="9" style="15"/>
    <col min="22" max="22" width="8.875" style="15" customWidth="1"/>
    <col min="23" max="16384" width="9" style="15"/>
  </cols>
  <sheetData>
    <row r="1" spans="1:22" s="68" customFormat="1" ht="42" customHeight="1">
      <c r="A1" s="187" t="s">
        <v>190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s="70" customFormat="1" ht="17.25" customHeight="1">
      <c r="A2" s="196" t="s">
        <v>343</v>
      </c>
      <c r="B2" s="197"/>
      <c r="C2" s="197"/>
      <c r="D2" s="197"/>
      <c r="E2" s="197"/>
      <c r="F2" s="197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182" t="s">
        <v>148</v>
      </c>
      <c r="V2" s="182"/>
    </row>
    <row r="3" spans="1:22" s="70" customFormat="1" ht="18" customHeight="1">
      <c r="A3" s="183" t="s">
        <v>149</v>
      </c>
      <c r="B3" s="188"/>
      <c r="C3" s="184"/>
      <c r="D3" s="183" t="s">
        <v>150</v>
      </c>
      <c r="E3" s="188"/>
      <c r="F3" s="184"/>
      <c r="G3" s="193" t="s">
        <v>57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22" s="70" customFormat="1" ht="13.5" customHeight="1">
      <c r="A4" s="189"/>
      <c r="B4" s="190"/>
      <c r="C4" s="191"/>
      <c r="D4" s="189"/>
      <c r="E4" s="190"/>
      <c r="F4" s="191"/>
      <c r="G4" s="179" t="s">
        <v>151</v>
      </c>
      <c r="H4" s="183" t="s">
        <v>152</v>
      </c>
      <c r="I4" s="184"/>
      <c r="J4" s="193" t="s">
        <v>153</v>
      </c>
      <c r="K4" s="194"/>
      <c r="L4" s="194"/>
      <c r="M4" s="194"/>
      <c r="N4" s="194"/>
      <c r="O4" s="195"/>
      <c r="P4" s="179" t="s">
        <v>154</v>
      </c>
      <c r="Q4" s="179" t="s">
        <v>155</v>
      </c>
      <c r="R4" s="179" t="s">
        <v>156</v>
      </c>
      <c r="S4" s="183" t="s">
        <v>157</v>
      </c>
      <c r="T4" s="184"/>
      <c r="U4" s="179" t="s">
        <v>158</v>
      </c>
      <c r="V4" s="179" t="s">
        <v>159</v>
      </c>
    </row>
    <row r="5" spans="1:22" s="70" customFormat="1" ht="22.5" customHeight="1">
      <c r="A5" s="185"/>
      <c r="B5" s="192"/>
      <c r="C5" s="186"/>
      <c r="D5" s="185"/>
      <c r="E5" s="192"/>
      <c r="F5" s="186"/>
      <c r="G5" s="180"/>
      <c r="H5" s="185"/>
      <c r="I5" s="186"/>
      <c r="J5" s="178" t="s">
        <v>160</v>
      </c>
      <c r="K5" s="178" t="s">
        <v>161</v>
      </c>
      <c r="L5" s="178" t="s">
        <v>162</v>
      </c>
      <c r="M5" s="178" t="s">
        <v>163</v>
      </c>
      <c r="N5" s="178" t="s">
        <v>164</v>
      </c>
      <c r="O5" s="178" t="s">
        <v>165</v>
      </c>
      <c r="P5" s="180"/>
      <c r="Q5" s="180"/>
      <c r="R5" s="180"/>
      <c r="S5" s="185"/>
      <c r="T5" s="186"/>
      <c r="U5" s="180"/>
      <c r="V5" s="180"/>
    </row>
    <row r="6" spans="1:22" s="70" customFormat="1" ht="22.5" customHeight="1">
      <c r="A6" s="21" t="s">
        <v>166</v>
      </c>
      <c r="B6" s="21" t="s">
        <v>167</v>
      </c>
      <c r="C6" s="21" t="s">
        <v>168</v>
      </c>
      <c r="D6" s="21" t="s">
        <v>166</v>
      </c>
      <c r="E6" s="21" t="s">
        <v>167</v>
      </c>
      <c r="F6" s="21" t="s">
        <v>168</v>
      </c>
      <c r="G6" s="181"/>
      <c r="H6" s="21" t="s">
        <v>169</v>
      </c>
      <c r="I6" s="21" t="s">
        <v>170</v>
      </c>
      <c r="J6" s="178"/>
      <c r="K6" s="178"/>
      <c r="L6" s="178"/>
      <c r="M6" s="178"/>
      <c r="N6" s="178"/>
      <c r="O6" s="178"/>
      <c r="P6" s="181"/>
      <c r="Q6" s="181"/>
      <c r="R6" s="181"/>
      <c r="S6" s="21" t="s">
        <v>171</v>
      </c>
      <c r="T6" s="21" t="s">
        <v>172</v>
      </c>
      <c r="U6" s="181"/>
      <c r="V6" s="181"/>
    </row>
    <row r="7" spans="1:22" s="112" customFormat="1" ht="20.100000000000001" customHeight="1">
      <c r="A7" s="113"/>
      <c r="B7" s="114"/>
      <c r="C7" s="116" t="s">
        <v>19</v>
      </c>
      <c r="D7" s="114"/>
      <c r="E7" s="114"/>
      <c r="F7" s="114"/>
      <c r="G7" s="115">
        <f t="shared" ref="G7:V7" si="0">G8+G61</f>
        <v>170.29</v>
      </c>
      <c r="H7" s="115">
        <f t="shared" si="0"/>
        <v>170.29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  <c r="P7" s="115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</row>
    <row r="8" spans="1:22" ht="20.100000000000001" customHeight="1">
      <c r="A8" s="113"/>
      <c r="B8" s="114"/>
      <c r="C8" s="113" t="s">
        <v>275</v>
      </c>
      <c r="D8" s="114"/>
      <c r="E8" s="114"/>
      <c r="F8" s="114"/>
      <c r="G8" s="115">
        <f t="shared" ref="G8:V8" si="1">G9+G12+G14+G16+G18+G21+G24+G27+G30+G33+G36+G39+G42+G45+G48+G50+G52+G55+G58</f>
        <v>159.13</v>
      </c>
      <c r="H8" s="115">
        <f t="shared" si="1"/>
        <v>159.13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</row>
    <row r="9" spans="1:22" ht="20.100000000000001" customHeight="1">
      <c r="A9" s="113"/>
      <c r="B9" s="114"/>
      <c r="C9" s="113" t="s">
        <v>276</v>
      </c>
      <c r="D9" s="114"/>
      <c r="E9" s="114"/>
      <c r="F9" s="114"/>
      <c r="G9" s="115">
        <f t="shared" ref="G9:V9" si="2">SUM(G10:G11)</f>
        <v>42.8</v>
      </c>
      <c r="H9" s="115">
        <f t="shared" si="2"/>
        <v>42.8</v>
      </c>
      <c r="I9" s="115">
        <f t="shared" si="2"/>
        <v>0</v>
      </c>
      <c r="J9" s="115">
        <f t="shared" si="2"/>
        <v>0</v>
      </c>
      <c r="K9" s="115">
        <f t="shared" si="2"/>
        <v>0</v>
      </c>
      <c r="L9" s="115">
        <f t="shared" si="2"/>
        <v>0</v>
      </c>
      <c r="M9" s="115">
        <f t="shared" si="2"/>
        <v>0</v>
      </c>
      <c r="N9" s="115">
        <f t="shared" si="2"/>
        <v>0</v>
      </c>
      <c r="O9" s="115">
        <f t="shared" si="2"/>
        <v>0</v>
      </c>
      <c r="P9" s="115">
        <f t="shared" si="2"/>
        <v>0</v>
      </c>
      <c r="Q9" s="115">
        <f t="shared" si="2"/>
        <v>0</v>
      </c>
      <c r="R9" s="115">
        <f t="shared" si="2"/>
        <v>0</v>
      </c>
      <c r="S9" s="115">
        <f t="shared" si="2"/>
        <v>0</v>
      </c>
      <c r="T9" s="115">
        <f t="shared" si="2"/>
        <v>0</v>
      </c>
      <c r="U9" s="115">
        <f t="shared" si="2"/>
        <v>0</v>
      </c>
      <c r="V9" s="115">
        <f t="shared" si="2"/>
        <v>0</v>
      </c>
    </row>
    <row r="10" spans="1:22" ht="20.100000000000001" customHeight="1">
      <c r="A10" s="113">
        <v>301</v>
      </c>
      <c r="B10" s="114" t="s">
        <v>197</v>
      </c>
      <c r="C10" s="113" t="s">
        <v>277</v>
      </c>
      <c r="D10" s="114" t="s">
        <v>278</v>
      </c>
      <c r="E10" s="114" t="s">
        <v>197</v>
      </c>
      <c r="F10" s="114" t="s">
        <v>279</v>
      </c>
      <c r="G10" s="115">
        <v>26.74</v>
      </c>
      <c r="H10" s="115">
        <v>26.74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</row>
    <row r="11" spans="1:22" ht="20.100000000000001" customHeight="1">
      <c r="A11" s="113">
        <v>301</v>
      </c>
      <c r="B11" s="114" t="s">
        <v>212</v>
      </c>
      <c r="C11" s="113" t="s">
        <v>280</v>
      </c>
      <c r="D11" s="114" t="s">
        <v>278</v>
      </c>
      <c r="E11" s="114" t="s">
        <v>197</v>
      </c>
      <c r="F11" s="114" t="s">
        <v>279</v>
      </c>
      <c r="G11" s="115">
        <v>16.059999999999999</v>
      </c>
      <c r="H11" s="115">
        <v>16.059999999999999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</row>
    <row r="12" spans="1:22" ht="20.100000000000001" customHeight="1">
      <c r="A12" s="113"/>
      <c r="B12" s="114"/>
      <c r="C12" s="113" t="s">
        <v>281</v>
      </c>
      <c r="D12" s="114"/>
      <c r="E12" s="114"/>
      <c r="F12" s="114"/>
      <c r="G12" s="115">
        <f t="shared" ref="G12:V12" si="3">G13</f>
        <v>22.97</v>
      </c>
      <c r="H12" s="115">
        <f t="shared" si="3"/>
        <v>22.97</v>
      </c>
      <c r="I12" s="115">
        <f t="shared" si="3"/>
        <v>0</v>
      </c>
      <c r="J12" s="115">
        <f t="shared" si="3"/>
        <v>0</v>
      </c>
      <c r="K12" s="115">
        <f t="shared" si="3"/>
        <v>0</v>
      </c>
      <c r="L12" s="115">
        <f t="shared" si="3"/>
        <v>0</v>
      </c>
      <c r="M12" s="115">
        <f t="shared" si="3"/>
        <v>0</v>
      </c>
      <c r="N12" s="115">
        <f t="shared" si="3"/>
        <v>0</v>
      </c>
      <c r="O12" s="115">
        <f t="shared" si="3"/>
        <v>0</v>
      </c>
      <c r="P12" s="115">
        <f t="shared" si="3"/>
        <v>0</v>
      </c>
      <c r="Q12" s="115">
        <f t="shared" si="3"/>
        <v>0</v>
      </c>
      <c r="R12" s="115">
        <f t="shared" si="3"/>
        <v>0</v>
      </c>
      <c r="S12" s="115">
        <f t="shared" si="3"/>
        <v>0</v>
      </c>
      <c r="T12" s="115">
        <f t="shared" si="3"/>
        <v>0</v>
      </c>
      <c r="U12" s="115">
        <f t="shared" si="3"/>
        <v>0</v>
      </c>
      <c r="V12" s="115">
        <f t="shared" si="3"/>
        <v>0</v>
      </c>
    </row>
    <row r="13" spans="1:22" ht="20.100000000000001" customHeight="1">
      <c r="A13" s="113">
        <v>301</v>
      </c>
      <c r="B13" s="114" t="s">
        <v>197</v>
      </c>
      <c r="C13" s="113" t="s">
        <v>277</v>
      </c>
      <c r="D13" s="114" t="s">
        <v>282</v>
      </c>
      <c r="E13" s="114" t="s">
        <v>197</v>
      </c>
      <c r="F13" s="114" t="s">
        <v>283</v>
      </c>
      <c r="G13" s="115">
        <v>22.97</v>
      </c>
      <c r="H13" s="115">
        <v>22.97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</row>
    <row r="14" spans="1:22" ht="20.100000000000001" customHeight="1">
      <c r="A14" s="113"/>
      <c r="B14" s="114"/>
      <c r="C14" s="113" t="s">
        <v>284</v>
      </c>
      <c r="D14" s="114"/>
      <c r="E14" s="114"/>
      <c r="F14" s="114"/>
      <c r="G14" s="115">
        <f t="shared" ref="G14:V14" si="4">G15</f>
        <v>10.6</v>
      </c>
      <c r="H14" s="115">
        <f t="shared" si="4"/>
        <v>10.6</v>
      </c>
      <c r="I14" s="115">
        <f t="shared" si="4"/>
        <v>0</v>
      </c>
      <c r="J14" s="115">
        <f t="shared" si="4"/>
        <v>0</v>
      </c>
      <c r="K14" s="115">
        <f t="shared" si="4"/>
        <v>0</v>
      </c>
      <c r="L14" s="115">
        <f t="shared" si="4"/>
        <v>0</v>
      </c>
      <c r="M14" s="115">
        <f t="shared" si="4"/>
        <v>0</v>
      </c>
      <c r="N14" s="115">
        <f t="shared" si="4"/>
        <v>0</v>
      </c>
      <c r="O14" s="115">
        <f t="shared" si="4"/>
        <v>0</v>
      </c>
      <c r="P14" s="115">
        <f t="shared" si="4"/>
        <v>0</v>
      </c>
      <c r="Q14" s="115">
        <f t="shared" si="4"/>
        <v>0</v>
      </c>
      <c r="R14" s="115">
        <f t="shared" si="4"/>
        <v>0</v>
      </c>
      <c r="S14" s="115">
        <f t="shared" si="4"/>
        <v>0</v>
      </c>
      <c r="T14" s="115">
        <f t="shared" si="4"/>
        <v>0</v>
      </c>
      <c r="U14" s="115">
        <f t="shared" si="4"/>
        <v>0</v>
      </c>
      <c r="V14" s="115">
        <f t="shared" si="4"/>
        <v>0</v>
      </c>
    </row>
    <row r="15" spans="1:22" ht="20.100000000000001" customHeight="1">
      <c r="A15" s="113">
        <v>301</v>
      </c>
      <c r="B15" s="114" t="s">
        <v>285</v>
      </c>
      <c r="C15" s="113" t="s">
        <v>286</v>
      </c>
      <c r="D15" s="114" t="s">
        <v>282</v>
      </c>
      <c r="E15" s="114" t="s">
        <v>197</v>
      </c>
      <c r="F15" s="114" t="s">
        <v>283</v>
      </c>
      <c r="G15" s="115">
        <v>10.6</v>
      </c>
      <c r="H15" s="115">
        <v>10.6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</row>
    <row r="16" spans="1:22" ht="20.100000000000001" customHeight="1">
      <c r="A16" s="113"/>
      <c r="B16" s="114"/>
      <c r="C16" s="113" t="s">
        <v>287</v>
      </c>
      <c r="D16" s="114"/>
      <c r="E16" s="114"/>
      <c r="F16" s="114"/>
      <c r="G16" s="115">
        <f t="shared" ref="G16:V16" si="5">G17</f>
        <v>4.54</v>
      </c>
      <c r="H16" s="115">
        <f t="shared" si="5"/>
        <v>4.54</v>
      </c>
      <c r="I16" s="115">
        <f t="shared" si="5"/>
        <v>0</v>
      </c>
      <c r="J16" s="115">
        <f t="shared" si="5"/>
        <v>0</v>
      </c>
      <c r="K16" s="115">
        <f t="shared" si="5"/>
        <v>0</v>
      </c>
      <c r="L16" s="115">
        <f t="shared" si="5"/>
        <v>0</v>
      </c>
      <c r="M16" s="115">
        <f t="shared" si="5"/>
        <v>0</v>
      </c>
      <c r="N16" s="115">
        <f t="shared" si="5"/>
        <v>0</v>
      </c>
      <c r="O16" s="115">
        <f t="shared" si="5"/>
        <v>0</v>
      </c>
      <c r="P16" s="115">
        <f t="shared" si="5"/>
        <v>0</v>
      </c>
      <c r="Q16" s="115">
        <f t="shared" si="5"/>
        <v>0</v>
      </c>
      <c r="R16" s="115">
        <f t="shared" si="5"/>
        <v>0</v>
      </c>
      <c r="S16" s="115">
        <f t="shared" si="5"/>
        <v>0</v>
      </c>
      <c r="T16" s="115">
        <f t="shared" si="5"/>
        <v>0</v>
      </c>
      <c r="U16" s="115">
        <f t="shared" si="5"/>
        <v>0</v>
      </c>
      <c r="V16" s="115">
        <f t="shared" si="5"/>
        <v>0</v>
      </c>
    </row>
    <row r="17" spans="1:22" ht="20.100000000000001" customHeight="1">
      <c r="A17" s="113">
        <v>301</v>
      </c>
      <c r="B17" s="114" t="s">
        <v>285</v>
      </c>
      <c r="C17" s="113" t="s">
        <v>286</v>
      </c>
      <c r="D17" s="114" t="s">
        <v>282</v>
      </c>
      <c r="E17" s="114" t="s">
        <v>197</v>
      </c>
      <c r="F17" s="114" t="s">
        <v>283</v>
      </c>
      <c r="G17" s="115">
        <v>4.54</v>
      </c>
      <c r="H17" s="115">
        <v>4.54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</row>
    <row r="18" spans="1:22" ht="20.100000000000001" customHeight="1">
      <c r="A18" s="113"/>
      <c r="B18" s="114"/>
      <c r="C18" s="113" t="s">
        <v>288</v>
      </c>
      <c r="D18" s="114"/>
      <c r="E18" s="114"/>
      <c r="F18" s="114"/>
      <c r="G18" s="115">
        <f t="shared" ref="G18:V18" si="6">SUM(G19:G20)</f>
        <v>6.75</v>
      </c>
      <c r="H18" s="115">
        <f t="shared" si="6"/>
        <v>6.75</v>
      </c>
      <c r="I18" s="115">
        <f t="shared" si="6"/>
        <v>0</v>
      </c>
      <c r="J18" s="115">
        <f t="shared" si="6"/>
        <v>0</v>
      </c>
      <c r="K18" s="115">
        <f t="shared" si="6"/>
        <v>0</v>
      </c>
      <c r="L18" s="115">
        <f t="shared" si="6"/>
        <v>0</v>
      </c>
      <c r="M18" s="115">
        <f t="shared" si="6"/>
        <v>0</v>
      </c>
      <c r="N18" s="115">
        <f t="shared" si="6"/>
        <v>0</v>
      </c>
      <c r="O18" s="115">
        <f t="shared" si="6"/>
        <v>0</v>
      </c>
      <c r="P18" s="115">
        <f t="shared" si="6"/>
        <v>0</v>
      </c>
      <c r="Q18" s="115">
        <f t="shared" si="6"/>
        <v>0</v>
      </c>
      <c r="R18" s="115">
        <f t="shared" si="6"/>
        <v>0</v>
      </c>
      <c r="S18" s="115">
        <f t="shared" si="6"/>
        <v>0</v>
      </c>
      <c r="T18" s="115">
        <f t="shared" si="6"/>
        <v>0</v>
      </c>
      <c r="U18" s="115">
        <f t="shared" si="6"/>
        <v>0</v>
      </c>
      <c r="V18" s="115">
        <f t="shared" si="6"/>
        <v>0</v>
      </c>
    </row>
    <row r="19" spans="1:22" ht="20.100000000000001" customHeight="1">
      <c r="A19" s="113">
        <v>301</v>
      </c>
      <c r="B19" s="114" t="s">
        <v>247</v>
      </c>
      <c r="C19" s="113" t="s">
        <v>289</v>
      </c>
      <c r="D19" s="114" t="s">
        <v>278</v>
      </c>
      <c r="E19" s="114" t="s">
        <v>197</v>
      </c>
      <c r="F19" s="114" t="s">
        <v>279</v>
      </c>
      <c r="G19" s="115">
        <v>3.57</v>
      </c>
      <c r="H19" s="115">
        <v>3.57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</row>
    <row r="20" spans="1:22" ht="20.100000000000001" customHeight="1">
      <c r="A20" s="113">
        <v>301</v>
      </c>
      <c r="B20" s="114" t="s">
        <v>247</v>
      </c>
      <c r="C20" s="113" t="s">
        <v>289</v>
      </c>
      <c r="D20" s="114" t="s">
        <v>282</v>
      </c>
      <c r="E20" s="114" t="s">
        <v>197</v>
      </c>
      <c r="F20" s="114" t="s">
        <v>283</v>
      </c>
      <c r="G20" s="115">
        <v>3.18</v>
      </c>
      <c r="H20" s="115">
        <v>3.18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</row>
    <row r="21" spans="1:22" ht="20.100000000000001" customHeight="1">
      <c r="A21" s="113"/>
      <c r="B21" s="114"/>
      <c r="C21" s="113" t="s">
        <v>290</v>
      </c>
      <c r="D21" s="114"/>
      <c r="E21" s="114"/>
      <c r="F21" s="114"/>
      <c r="G21" s="115">
        <f t="shared" ref="G21:V21" si="7">SUM(G22:G23)</f>
        <v>5.67</v>
      </c>
      <c r="H21" s="115">
        <f t="shared" si="7"/>
        <v>5.67</v>
      </c>
      <c r="I21" s="115">
        <f t="shared" si="7"/>
        <v>0</v>
      </c>
      <c r="J21" s="115">
        <f t="shared" si="7"/>
        <v>0</v>
      </c>
      <c r="K21" s="115">
        <f t="shared" si="7"/>
        <v>0</v>
      </c>
      <c r="L21" s="115">
        <f t="shared" si="7"/>
        <v>0</v>
      </c>
      <c r="M21" s="115">
        <f t="shared" si="7"/>
        <v>0</v>
      </c>
      <c r="N21" s="115">
        <f t="shared" si="7"/>
        <v>0</v>
      </c>
      <c r="O21" s="115">
        <f t="shared" si="7"/>
        <v>0</v>
      </c>
      <c r="P21" s="115">
        <f t="shared" si="7"/>
        <v>0</v>
      </c>
      <c r="Q21" s="115">
        <f t="shared" si="7"/>
        <v>0</v>
      </c>
      <c r="R21" s="115">
        <f t="shared" si="7"/>
        <v>0</v>
      </c>
      <c r="S21" s="115">
        <f t="shared" si="7"/>
        <v>0</v>
      </c>
      <c r="T21" s="115">
        <f t="shared" si="7"/>
        <v>0</v>
      </c>
      <c r="U21" s="115">
        <f t="shared" si="7"/>
        <v>0</v>
      </c>
      <c r="V21" s="115">
        <f t="shared" si="7"/>
        <v>0</v>
      </c>
    </row>
    <row r="22" spans="1:22" ht="20.100000000000001" customHeight="1">
      <c r="A22" s="113">
        <v>301</v>
      </c>
      <c r="B22" s="114" t="s">
        <v>291</v>
      </c>
      <c r="C22" s="113" t="s">
        <v>292</v>
      </c>
      <c r="D22" s="114" t="s">
        <v>278</v>
      </c>
      <c r="E22" s="114" t="s">
        <v>212</v>
      </c>
      <c r="F22" s="114" t="s">
        <v>293</v>
      </c>
      <c r="G22" s="115">
        <v>3</v>
      </c>
      <c r="H22" s="115">
        <v>3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</row>
    <row r="23" spans="1:22" ht="20.100000000000001" customHeight="1">
      <c r="A23" s="113">
        <v>301</v>
      </c>
      <c r="B23" s="114" t="s">
        <v>291</v>
      </c>
      <c r="C23" s="113" t="s">
        <v>292</v>
      </c>
      <c r="D23" s="114" t="s">
        <v>282</v>
      </c>
      <c r="E23" s="114" t="s">
        <v>197</v>
      </c>
      <c r="F23" s="114" t="s">
        <v>283</v>
      </c>
      <c r="G23" s="115">
        <v>2.67</v>
      </c>
      <c r="H23" s="115">
        <v>2.67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</row>
    <row r="24" spans="1:22" ht="20.100000000000001" customHeight="1">
      <c r="A24" s="113"/>
      <c r="B24" s="114"/>
      <c r="C24" s="113" t="s">
        <v>294</v>
      </c>
      <c r="D24" s="114"/>
      <c r="E24" s="114"/>
      <c r="F24" s="114"/>
      <c r="G24" s="115">
        <f t="shared" ref="G24:V24" si="8">SUM(G25:G26)</f>
        <v>16.2</v>
      </c>
      <c r="H24" s="115">
        <f t="shared" si="8"/>
        <v>16.2</v>
      </c>
      <c r="I24" s="115">
        <f t="shared" si="8"/>
        <v>0</v>
      </c>
      <c r="J24" s="115">
        <f t="shared" si="8"/>
        <v>0</v>
      </c>
      <c r="K24" s="115">
        <f t="shared" si="8"/>
        <v>0</v>
      </c>
      <c r="L24" s="115">
        <f t="shared" si="8"/>
        <v>0</v>
      </c>
      <c r="M24" s="115">
        <f t="shared" si="8"/>
        <v>0</v>
      </c>
      <c r="N24" s="115">
        <f t="shared" si="8"/>
        <v>0</v>
      </c>
      <c r="O24" s="115">
        <f t="shared" si="8"/>
        <v>0</v>
      </c>
      <c r="P24" s="115">
        <f t="shared" si="8"/>
        <v>0</v>
      </c>
      <c r="Q24" s="115">
        <f t="shared" si="8"/>
        <v>0</v>
      </c>
      <c r="R24" s="115">
        <f t="shared" si="8"/>
        <v>0</v>
      </c>
      <c r="S24" s="115">
        <f t="shared" si="8"/>
        <v>0</v>
      </c>
      <c r="T24" s="115">
        <f t="shared" si="8"/>
        <v>0</v>
      </c>
      <c r="U24" s="115">
        <f t="shared" si="8"/>
        <v>0</v>
      </c>
      <c r="V24" s="115">
        <f t="shared" si="8"/>
        <v>0</v>
      </c>
    </row>
    <row r="25" spans="1:22" ht="20.100000000000001" customHeight="1">
      <c r="A25" s="113">
        <v>301</v>
      </c>
      <c r="B25" s="114" t="s">
        <v>295</v>
      </c>
      <c r="C25" s="113" t="s">
        <v>296</v>
      </c>
      <c r="D25" s="114" t="s">
        <v>278</v>
      </c>
      <c r="E25" s="114" t="s">
        <v>212</v>
      </c>
      <c r="F25" s="114" t="s">
        <v>293</v>
      </c>
      <c r="G25" s="115">
        <v>8.57</v>
      </c>
      <c r="H25" s="115">
        <v>8.57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</row>
    <row r="26" spans="1:22" ht="20.100000000000001" customHeight="1">
      <c r="A26" s="113">
        <v>301</v>
      </c>
      <c r="B26" s="114" t="s">
        <v>295</v>
      </c>
      <c r="C26" s="113" t="s">
        <v>296</v>
      </c>
      <c r="D26" s="114" t="s">
        <v>282</v>
      </c>
      <c r="E26" s="114" t="s">
        <v>197</v>
      </c>
      <c r="F26" s="114" t="s">
        <v>283</v>
      </c>
      <c r="G26" s="115">
        <v>7.63</v>
      </c>
      <c r="H26" s="115">
        <v>7.63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</row>
    <row r="27" spans="1:22" ht="20.100000000000001" customHeight="1">
      <c r="A27" s="113"/>
      <c r="B27" s="114"/>
      <c r="C27" s="113" t="s">
        <v>297</v>
      </c>
      <c r="D27" s="114"/>
      <c r="E27" s="114"/>
      <c r="F27" s="114"/>
      <c r="G27" s="115">
        <f t="shared" ref="G27:V27" si="9">SUM(G28:G29)</f>
        <v>0.57000000000000006</v>
      </c>
      <c r="H27" s="115">
        <f t="shared" si="9"/>
        <v>0.57000000000000006</v>
      </c>
      <c r="I27" s="115">
        <f t="shared" si="9"/>
        <v>0</v>
      </c>
      <c r="J27" s="115">
        <f t="shared" si="9"/>
        <v>0</v>
      </c>
      <c r="K27" s="115">
        <f t="shared" si="9"/>
        <v>0</v>
      </c>
      <c r="L27" s="115">
        <f t="shared" si="9"/>
        <v>0</v>
      </c>
      <c r="M27" s="115">
        <f t="shared" si="9"/>
        <v>0</v>
      </c>
      <c r="N27" s="115">
        <f t="shared" si="9"/>
        <v>0</v>
      </c>
      <c r="O27" s="115">
        <f t="shared" si="9"/>
        <v>0</v>
      </c>
      <c r="P27" s="115">
        <f t="shared" si="9"/>
        <v>0</v>
      </c>
      <c r="Q27" s="115">
        <f t="shared" si="9"/>
        <v>0</v>
      </c>
      <c r="R27" s="115">
        <f t="shared" si="9"/>
        <v>0</v>
      </c>
      <c r="S27" s="115">
        <f t="shared" si="9"/>
        <v>0</v>
      </c>
      <c r="T27" s="115">
        <f t="shared" si="9"/>
        <v>0</v>
      </c>
      <c r="U27" s="115">
        <f t="shared" si="9"/>
        <v>0</v>
      </c>
      <c r="V27" s="115">
        <f t="shared" si="9"/>
        <v>0</v>
      </c>
    </row>
    <row r="28" spans="1:22" ht="20.100000000000001" customHeight="1">
      <c r="A28" s="113">
        <v>301</v>
      </c>
      <c r="B28" s="114" t="s">
        <v>298</v>
      </c>
      <c r="C28" s="113" t="s">
        <v>299</v>
      </c>
      <c r="D28" s="114" t="s">
        <v>278</v>
      </c>
      <c r="E28" s="114" t="s">
        <v>212</v>
      </c>
      <c r="F28" s="114" t="s">
        <v>293</v>
      </c>
      <c r="G28" s="115">
        <v>0.3</v>
      </c>
      <c r="H28" s="115">
        <v>0.3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</row>
    <row r="29" spans="1:22" ht="20.100000000000001" customHeight="1">
      <c r="A29" s="113">
        <v>301</v>
      </c>
      <c r="B29" s="114" t="s">
        <v>298</v>
      </c>
      <c r="C29" s="113" t="s">
        <v>299</v>
      </c>
      <c r="D29" s="114" t="s">
        <v>282</v>
      </c>
      <c r="E29" s="114" t="s">
        <v>197</v>
      </c>
      <c r="F29" s="114" t="s">
        <v>283</v>
      </c>
      <c r="G29" s="115">
        <v>0.27</v>
      </c>
      <c r="H29" s="115">
        <v>0.27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</row>
    <row r="30" spans="1:22" ht="20.100000000000001" customHeight="1">
      <c r="A30" s="113"/>
      <c r="B30" s="114"/>
      <c r="C30" s="113" t="s">
        <v>300</v>
      </c>
      <c r="D30" s="114"/>
      <c r="E30" s="114"/>
      <c r="F30" s="114"/>
      <c r="G30" s="115">
        <f t="shared" ref="G30:V30" si="10">SUM(G31:G32)</f>
        <v>0.57000000000000006</v>
      </c>
      <c r="H30" s="115">
        <f t="shared" si="10"/>
        <v>0.57000000000000006</v>
      </c>
      <c r="I30" s="115">
        <f t="shared" si="10"/>
        <v>0</v>
      </c>
      <c r="J30" s="115">
        <f t="shared" si="10"/>
        <v>0</v>
      </c>
      <c r="K30" s="115">
        <f t="shared" si="10"/>
        <v>0</v>
      </c>
      <c r="L30" s="115">
        <f t="shared" si="10"/>
        <v>0</v>
      </c>
      <c r="M30" s="115">
        <f t="shared" si="10"/>
        <v>0</v>
      </c>
      <c r="N30" s="115">
        <f t="shared" si="10"/>
        <v>0</v>
      </c>
      <c r="O30" s="115">
        <f t="shared" si="10"/>
        <v>0</v>
      </c>
      <c r="P30" s="115">
        <f t="shared" si="10"/>
        <v>0</v>
      </c>
      <c r="Q30" s="115">
        <f t="shared" si="10"/>
        <v>0</v>
      </c>
      <c r="R30" s="115">
        <f t="shared" si="10"/>
        <v>0</v>
      </c>
      <c r="S30" s="115">
        <f t="shared" si="10"/>
        <v>0</v>
      </c>
      <c r="T30" s="115">
        <f t="shared" si="10"/>
        <v>0</v>
      </c>
      <c r="U30" s="115">
        <f t="shared" si="10"/>
        <v>0</v>
      </c>
      <c r="V30" s="115">
        <f t="shared" si="10"/>
        <v>0</v>
      </c>
    </row>
    <row r="31" spans="1:22" ht="20.100000000000001" customHeight="1">
      <c r="A31" s="113">
        <v>301</v>
      </c>
      <c r="B31" s="114" t="s">
        <v>298</v>
      </c>
      <c r="C31" s="113" t="s">
        <v>299</v>
      </c>
      <c r="D31" s="114" t="s">
        <v>278</v>
      </c>
      <c r="E31" s="114" t="s">
        <v>212</v>
      </c>
      <c r="F31" s="114" t="s">
        <v>293</v>
      </c>
      <c r="G31" s="115">
        <v>0.3</v>
      </c>
      <c r="H31" s="115">
        <v>0.3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</row>
    <row r="32" spans="1:22" ht="20.100000000000001" customHeight="1">
      <c r="A32" s="113">
        <v>301</v>
      </c>
      <c r="B32" s="114" t="s">
        <v>298</v>
      </c>
      <c r="C32" s="113" t="s">
        <v>299</v>
      </c>
      <c r="D32" s="114" t="s">
        <v>282</v>
      </c>
      <c r="E32" s="114" t="s">
        <v>197</v>
      </c>
      <c r="F32" s="114" t="s">
        <v>283</v>
      </c>
      <c r="G32" s="115">
        <v>0.27</v>
      </c>
      <c r="H32" s="115">
        <v>0.27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</row>
    <row r="33" spans="1:22" ht="20.100000000000001" customHeight="1">
      <c r="A33" s="113"/>
      <c r="B33" s="114"/>
      <c r="C33" s="113" t="s">
        <v>301</v>
      </c>
      <c r="D33" s="114"/>
      <c r="E33" s="114"/>
      <c r="F33" s="114"/>
      <c r="G33" s="115">
        <f t="shared" ref="G33:V33" si="11">SUM(G34:G35)</f>
        <v>0.4</v>
      </c>
      <c r="H33" s="115">
        <f t="shared" si="11"/>
        <v>0.4</v>
      </c>
      <c r="I33" s="115">
        <f t="shared" si="11"/>
        <v>0</v>
      </c>
      <c r="J33" s="115">
        <f t="shared" si="11"/>
        <v>0</v>
      </c>
      <c r="K33" s="115">
        <f t="shared" si="11"/>
        <v>0</v>
      </c>
      <c r="L33" s="115">
        <f t="shared" si="11"/>
        <v>0</v>
      </c>
      <c r="M33" s="115">
        <f t="shared" si="11"/>
        <v>0</v>
      </c>
      <c r="N33" s="115">
        <f t="shared" si="11"/>
        <v>0</v>
      </c>
      <c r="O33" s="115">
        <f t="shared" si="11"/>
        <v>0</v>
      </c>
      <c r="P33" s="115">
        <f t="shared" si="11"/>
        <v>0</v>
      </c>
      <c r="Q33" s="115">
        <f t="shared" si="11"/>
        <v>0</v>
      </c>
      <c r="R33" s="115">
        <f t="shared" si="11"/>
        <v>0</v>
      </c>
      <c r="S33" s="115">
        <f t="shared" si="11"/>
        <v>0</v>
      </c>
      <c r="T33" s="115">
        <f t="shared" si="11"/>
        <v>0</v>
      </c>
      <c r="U33" s="115">
        <f t="shared" si="11"/>
        <v>0</v>
      </c>
      <c r="V33" s="115">
        <f t="shared" si="11"/>
        <v>0</v>
      </c>
    </row>
    <row r="34" spans="1:22" ht="20.100000000000001" customHeight="1">
      <c r="A34" s="113">
        <v>301</v>
      </c>
      <c r="B34" s="114" t="s">
        <v>298</v>
      </c>
      <c r="C34" s="113" t="s">
        <v>299</v>
      </c>
      <c r="D34" s="114" t="s">
        <v>278</v>
      </c>
      <c r="E34" s="114" t="s">
        <v>212</v>
      </c>
      <c r="F34" s="114" t="s">
        <v>293</v>
      </c>
      <c r="G34" s="115">
        <v>0.21</v>
      </c>
      <c r="H34" s="115">
        <v>0.21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</row>
    <row r="35" spans="1:22" ht="20.100000000000001" customHeight="1">
      <c r="A35" s="113">
        <v>301</v>
      </c>
      <c r="B35" s="114" t="s">
        <v>298</v>
      </c>
      <c r="C35" s="113" t="s">
        <v>299</v>
      </c>
      <c r="D35" s="114" t="s">
        <v>282</v>
      </c>
      <c r="E35" s="114" t="s">
        <v>197</v>
      </c>
      <c r="F35" s="114" t="s">
        <v>283</v>
      </c>
      <c r="G35" s="115">
        <v>0.19</v>
      </c>
      <c r="H35" s="115">
        <v>0.19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</row>
    <row r="36" spans="1:22" ht="20.100000000000001" customHeight="1">
      <c r="A36" s="113"/>
      <c r="B36" s="114"/>
      <c r="C36" s="113" t="s">
        <v>302</v>
      </c>
      <c r="D36" s="114"/>
      <c r="E36" s="114"/>
      <c r="F36" s="114"/>
      <c r="G36" s="115">
        <f t="shared" ref="G36:V36" si="12">SUM(G37:G38)</f>
        <v>9.7199999999999989</v>
      </c>
      <c r="H36" s="115">
        <f t="shared" si="12"/>
        <v>9.7199999999999989</v>
      </c>
      <c r="I36" s="115">
        <f t="shared" si="12"/>
        <v>0</v>
      </c>
      <c r="J36" s="115">
        <f t="shared" si="12"/>
        <v>0</v>
      </c>
      <c r="K36" s="115">
        <f t="shared" si="12"/>
        <v>0</v>
      </c>
      <c r="L36" s="115">
        <f t="shared" si="12"/>
        <v>0</v>
      </c>
      <c r="M36" s="115">
        <f t="shared" si="12"/>
        <v>0</v>
      </c>
      <c r="N36" s="115">
        <f t="shared" si="12"/>
        <v>0</v>
      </c>
      <c r="O36" s="115">
        <f t="shared" si="12"/>
        <v>0</v>
      </c>
      <c r="P36" s="115">
        <f t="shared" si="12"/>
        <v>0</v>
      </c>
      <c r="Q36" s="115">
        <f t="shared" si="12"/>
        <v>0</v>
      </c>
      <c r="R36" s="115">
        <f t="shared" si="12"/>
        <v>0</v>
      </c>
      <c r="S36" s="115">
        <f t="shared" si="12"/>
        <v>0</v>
      </c>
      <c r="T36" s="115">
        <f t="shared" si="12"/>
        <v>0</v>
      </c>
      <c r="U36" s="115">
        <f t="shared" si="12"/>
        <v>0</v>
      </c>
      <c r="V36" s="115">
        <f t="shared" si="12"/>
        <v>0</v>
      </c>
    </row>
    <row r="37" spans="1:22" ht="20.100000000000001" customHeight="1">
      <c r="A37" s="113">
        <v>301</v>
      </c>
      <c r="B37" s="114" t="s">
        <v>303</v>
      </c>
      <c r="C37" s="113" t="s">
        <v>258</v>
      </c>
      <c r="D37" s="114" t="s">
        <v>278</v>
      </c>
      <c r="E37" s="114" t="s">
        <v>247</v>
      </c>
      <c r="F37" s="114" t="s">
        <v>304</v>
      </c>
      <c r="G37" s="115">
        <v>5.14</v>
      </c>
      <c r="H37" s="115">
        <v>5.14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</row>
    <row r="38" spans="1:22" ht="20.100000000000001" customHeight="1">
      <c r="A38" s="113">
        <v>301</v>
      </c>
      <c r="B38" s="114" t="s">
        <v>303</v>
      </c>
      <c r="C38" s="113" t="s">
        <v>258</v>
      </c>
      <c r="D38" s="114" t="s">
        <v>282</v>
      </c>
      <c r="E38" s="114" t="s">
        <v>197</v>
      </c>
      <c r="F38" s="114" t="s">
        <v>283</v>
      </c>
      <c r="G38" s="115">
        <v>4.58</v>
      </c>
      <c r="H38" s="115">
        <v>4.58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</row>
    <row r="39" spans="1:22" ht="20.100000000000001" customHeight="1">
      <c r="A39" s="113"/>
      <c r="B39" s="114"/>
      <c r="C39" s="113" t="s">
        <v>305</v>
      </c>
      <c r="D39" s="114"/>
      <c r="E39" s="114"/>
      <c r="F39" s="114"/>
      <c r="G39" s="115">
        <f t="shared" ref="G39:V39" si="13">SUM(G40:G41)</f>
        <v>2.59</v>
      </c>
      <c r="H39" s="115">
        <f t="shared" si="13"/>
        <v>2.59</v>
      </c>
      <c r="I39" s="115">
        <f t="shared" si="13"/>
        <v>0</v>
      </c>
      <c r="J39" s="115">
        <f t="shared" si="13"/>
        <v>0</v>
      </c>
      <c r="K39" s="115">
        <f t="shared" si="13"/>
        <v>0</v>
      </c>
      <c r="L39" s="115">
        <f t="shared" si="13"/>
        <v>0</v>
      </c>
      <c r="M39" s="115">
        <f t="shared" si="13"/>
        <v>0</v>
      </c>
      <c r="N39" s="115">
        <f t="shared" si="13"/>
        <v>0</v>
      </c>
      <c r="O39" s="115">
        <f t="shared" si="13"/>
        <v>0</v>
      </c>
      <c r="P39" s="115">
        <f t="shared" si="13"/>
        <v>0</v>
      </c>
      <c r="Q39" s="115">
        <f t="shared" si="13"/>
        <v>0</v>
      </c>
      <c r="R39" s="115">
        <f t="shared" si="13"/>
        <v>0</v>
      </c>
      <c r="S39" s="115">
        <f t="shared" si="13"/>
        <v>0</v>
      </c>
      <c r="T39" s="115">
        <f t="shared" si="13"/>
        <v>0</v>
      </c>
      <c r="U39" s="115">
        <f t="shared" si="13"/>
        <v>0</v>
      </c>
      <c r="V39" s="115">
        <f t="shared" si="13"/>
        <v>0</v>
      </c>
    </row>
    <row r="40" spans="1:22" ht="20.100000000000001" customHeight="1">
      <c r="A40" s="113">
        <v>301</v>
      </c>
      <c r="B40" s="114" t="s">
        <v>212</v>
      </c>
      <c r="C40" s="113" t="s">
        <v>280</v>
      </c>
      <c r="D40" s="114" t="s">
        <v>278</v>
      </c>
      <c r="E40" s="114" t="s">
        <v>197</v>
      </c>
      <c r="F40" s="114" t="s">
        <v>279</v>
      </c>
      <c r="G40" s="115">
        <v>1.34</v>
      </c>
      <c r="H40" s="115">
        <v>1.34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</row>
    <row r="41" spans="1:22" ht="20.100000000000001" customHeight="1">
      <c r="A41" s="113">
        <v>301</v>
      </c>
      <c r="B41" s="114" t="s">
        <v>212</v>
      </c>
      <c r="C41" s="113" t="s">
        <v>280</v>
      </c>
      <c r="D41" s="114" t="s">
        <v>282</v>
      </c>
      <c r="E41" s="114" t="s">
        <v>197</v>
      </c>
      <c r="F41" s="114" t="s">
        <v>283</v>
      </c>
      <c r="G41" s="115">
        <v>1.25</v>
      </c>
      <c r="H41" s="115">
        <v>1.25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</row>
    <row r="42" spans="1:22" ht="20.100000000000001" customHeight="1">
      <c r="A42" s="113"/>
      <c r="B42" s="114"/>
      <c r="C42" s="113" t="s">
        <v>306</v>
      </c>
      <c r="D42" s="114"/>
      <c r="E42" s="114"/>
      <c r="F42" s="114"/>
      <c r="G42" s="115">
        <f t="shared" ref="G42:V42" si="14">SUM(G43:G44)</f>
        <v>6.75</v>
      </c>
      <c r="H42" s="115">
        <f t="shared" si="14"/>
        <v>6.75</v>
      </c>
      <c r="I42" s="115">
        <f t="shared" si="14"/>
        <v>0</v>
      </c>
      <c r="J42" s="115">
        <f t="shared" si="14"/>
        <v>0</v>
      </c>
      <c r="K42" s="115">
        <f t="shared" si="14"/>
        <v>0</v>
      </c>
      <c r="L42" s="115">
        <f t="shared" si="14"/>
        <v>0</v>
      </c>
      <c r="M42" s="115">
        <f t="shared" si="14"/>
        <v>0</v>
      </c>
      <c r="N42" s="115">
        <f t="shared" si="14"/>
        <v>0</v>
      </c>
      <c r="O42" s="115">
        <f t="shared" si="14"/>
        <v>0</v>
      </c>
      <c r="P42" s="115">
        <f t="shared" si="14"/>
        <v>0</v>
      </c>
      <c r="Q42" s="115">
        <f t="shared" si="14"/>
        <v>0</v>
      </c>
      <c r="R42" s="115">
        <f t="shared" si="14"/>
        <v>0</v>
      </c>
      <c r="S42" s="115">
        <f t="shared" si="14"/>
        <v>0</v>
      </c>
      <c r="T42" s="115">
        <f t="shared" si="14"/>
        <v>0</v>
      </c>
      <c r="U42" s="115">
        <f t="shared" si="14"/>
        <v>0</v>
      </c>
      <c r="V42" s="115">
        <f t="shared" si="14"/>
        <v>0</v>
      </c>
    </row>
    <row r="43" spans="1:22" ht="20.100000000000001" customHeight="1">
      <c r="A43" s="113">
        <v>301</v>
      </c>
      <c r="B43" s="114" t="s">
        <v>247</v>
      </c>
      <c r="C43" s="113" t="s">
        <v>289</v>
      </c>
      <c r="D43" s="114" t="s">
        <v>278</v>
      </c>
      <c r="E43" s="114" t="s">
        <v>197</v>
      </c>
      <c r="F43" s="114" t="s">
        <v>279</v>
      </c>
      <c r="G43" s="115">
        <v>3.57</v>
      </c>
      <c r="H43" s="115">
        <v>3.57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</row>
    <row r="44" spans="1:22" ht="20.100000000000001" customHeight="1">
      <c r="A44" s="113">
        <v>301</v>
      </c>
      <c r="B44" s="114" t="s">
        <v>247</v>
      </c>
      <c r="C44" s="113" t="s">
        <v>289</v>
      </c>
      <c r="D44" s="114" t="s">
        <v>282</v>
      </c>
      <c r="E44" s="114" t="s">
        <v>197</v>
      </c>
      <c r="F44" s="114" t="s">
        <v>283</v>
      </c>
      <c r="G44" s="115">
        <v>3.18</v>
      </c>
      <c r="H44" s="115">
        <v>3.18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</row>
    <row r="45" spans="1:22" ht="20.100000000000001" customHeight="1">
      <c r="A45" s="113"/>
      <c r="B45" s="114"/>
      <c r="C45" s="113" t="s">
        <v>307</v>
      </c>
      <c r="D45" s="114"/>
      <c r="E45" s="114"/>
      <c r="F45" s="114"/>
      <c r="G45" s="115">
        <f t="shared" ref="G45:V45" si="15">SUM(G46:G47)</f>
        <v>21.6</v>
      </c>
      <c r="H45" s="115">
        <f t="shared" si="15"/>
        <v>21.6</v>
      </c>
      <c r="I45" s="115">
        <f t="shared" si="15"/>
        <v>0</v>
      </c>
      <c r="J45" s="115">
        <f t="shared" si="15"/>
        <v>0</v>
      </c>
      <c r="K45" s="115">
        <f t="shared" si="15"/>
        <v>0</v>
      </c>
      <c r="L45" s="115">
        <f t="shared" si="15"/>
        <v>0</v>
      </c>
      <c r="M45" s="115">
        <f t="shared" si="15"/>
        <v>0</v>
      </c>
      <c r="N45" s="115">
        <f t="shared" si="15"/>
        <v>0</v>
      </c>
      <c r="O45" s="115">
        <f t="shared" si="15"/>
        <v>0</v>
      </c>
      <c r="P45" s="115">
        <f t="shared" si="15"/>
        <v>0</v>
      </c>
      <c r="Q45" s="115">
        <f t="shared" si="15"/>
        <v>0</v>
      </c>
      <c r="R45" s="115">
        <f t="shared" si="15"/>
        <v>0</v>
      </c>
      <c r="S45" s="115">
        <f t="shared" si="15"/>
        <v>0</v>
      </c>
      <c r="T45" s="115">
        <f t="shared" si="15"/>
        <v>0</v>
      </c>
      <c r="U45" s="115">
        <f t="shared" si="15"/>
        <v>0</v>
      </c>
      <c r="V45" s="115">
        <f t="shared" si="15"/>
        <v>0</v>
      </c>
    </row>
    <row r="46" spans="1:22" ht="20.100000000000001" customHeight="1">
      <c r="A46" s="113">
        <v>301</v>
      </c>
      <c r="B46" s="114" t="s">
        <v>247</v>
      </c>
      <c r="C46" s="113" t="s">
        <v>289</v>
      </c>
      <c r="D46" s="114" t="s">
        <v>278</v>
      </c>
      <c r="E46" s="114" t="s">
        <v>197</v>
      </c>
      <c r="F46" s="114" t="s">
        <v>279</v>
      </c>
      <c r="G46" s="115">
        <v>4.32</v>
      </c>
      <c r="H46" s="115">
        <v>4.32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</row>
    <row r="47" spans="1:22" ht="20.100000000000001" customHeight="1">
      <c r="A47" s="113">
        <v>301</v>
      </c>
      <c r="B47" s="114" t="s">
        <v>247</v>
      </c>
      <c r="C47" s="113" t="s">
        <v>289</v>
      </c>
      <c r="D47" s="114" t="s">
        <v>282</v>
      </c>
      <c r="E47" s="114" t="s">
        <v>197</v>
      </c>
      <c r="F47" s="114" t="s">
        <v>283</v>
      </c>
      <c r="G47" s="115">
        <v>17.28</v>
      </c>
      <c r="H47" s="115">
        <v>17.28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</row>
    <row r="48" spans="1:22" ht="20.100000000000001" customHeight="1">
      <c r="A48" s="113"/>
      <c r="B48" s="114"/>
      <c r="C48" s="113" t="s">
        <v>308</v>
      </c>
      <c r="D48" s="114"/>
      <c r="E48" s="114"/>
      <c r="F48" s="114"/>
      <c r="G48" s="115">
        <f t="shared" ref="G48:V48" si="16">G49</f>
        <v>0.82</v>
      </c>
      <c r="H48" s="115">
        <f t="shared" si="16"/>
        <v>0.82</v>
      </c>
      <c r="I48" s="115">
        <f t="shared" si="16"/>
        <v>0</v>
      </c>
      <c r="J48" s="115">
        <f t="shared" si="16"/>
        <v>0</v>
      </c>
      <c r="K48" s="115">
        <f t="shared" si="16"/>
        <v>0</v>
      </c>
      <c r="L48" s="115">
        <f t="shared" si="16"/>
        <v>0</v>
      </c>
      <c r="M48" s="115">
        <f t="shared" si="16"/>
        <v>0</v>
      </c>
      <c r="N48" s="115">
        <f t="shared" si="16"/>
        <v>0</v>
      </c>
      <c r="O48" s="115">
        <f t="shared" si="16"/>
        <v>0</v>
      </c>
      <c r="P48" s="115">
        <f t="shared" si="16"/>
        <v>0</v>
      </c>
      <c r="Q48" s="115">
        <f t="shared" si="16"/>
        <v>0</v>
      </c>
      <c r="R48" s="115">
        <f t="shared" si="16"/>
        <v>0</v>
      </c>
      <c r="S48" s="115">
        <f t="shared" si="16"/>
        <v>0</v>
      </c>
      <c r="T48" s="115">
        <f t="shared" si="16"/>
        <v>0</v>
      </c>
      <c r="U48" s="115">
        <f t="shared" si="16"/>
        <v>0</v>
      </c>
      <c r="V48" s="115">
        <f t="shared" si="16"/>
        <v>0</v>
      </c>
    </row>
    <row r="49" spans="1:22" ht="20.100000000000001" customHeight="1">
      <c r="A49" s="113">
        <v>303</v>
      </c>
      <c r="B49" s="114" t="s">
        <v>212</v>
      </c>
      <c r="C49" s="113" t="s">
        <v>309</v>
      </c>
      <c r="D49" s="114" t="s">
        <v>310</v>
      </c>
      <c r="E49" s="114" t="s">
        <v>238</v>
      </c>
      <c r="F49" s="114" t="s">
        <v>311</v>
      </c>
      <c r="G49" s="115">
        <v>0.82</v>
      </c>
      <c r="H49" s="115">
        <v>0.82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</row>
    <row r="50" spans="1:22" ht="20.100000000000001" customHeight="1">
      <c r="A50" s="113"/>
      <c r="B50" s="114"/>
      <c r="C50" s="113" t="s">
        <v>312</v>
      </c>
      <c r="D50" s="114"/>
      <c r="E50" s="114"/>
      <c r="F50" s="114"/>
      <c r="G50" s="115">
        <f t="shared" ref="G50:V50" si="17">G51</f>
        <v>1.66</v>
      </c>
      <c r="H50" s="115">
        <f t="shared" si="17"/>
        <v>1.66</v>
      </c>
      <c r="I50" s="115">
        <f t="shared" si="17"/>
        <v>0</v>
      </c>
      <c r="J50" s="115">
        <f t="shared" si="17"/>
        <v>0</v>
      </c>
      <c r="K50" s="115">
        <f t="shared" si="17"/>
        <v>0</v>
      </c>
      <c r="L50" s="115">
        <f t="shared" si="17"/>
        <v>0</v>
      </c>
      <c r="M50" s="115">
        <f t="shared" si="17"/>
        <v>0</v>
      </c>
      <c r="N50" s="115">
        <f t="shared" si="17"/>
        <v>0</v>
      </c>
      <c r="O50" s="115">
        <f t="shared" si="17"/>
        <v>0</v>
      </c>
      <c r="P50" s="115">
        <f t="shared" si="17"/>
        <v>0</v>
      </c>
      <c r="Q50" s="115">
        <f t="shared" si="17"/>
        <v>0</v>
      </c>
      <c r="R50" s="115">
        <f t="shared" si="17"/>
        <v>0</v>
      </c>
      <c r="S50" s="115">
        <f t="shared" si="17"/>
        <v>0</v>
      </c>
      <c r="T50" s="115">
        <f t="shared" si="17"/>
        <v>0</v>
      </c>
      <c r="U50" s="115">
        <f t="shared" si="17"/>
        <v>0</v>
      </c>
      <c r="V50" s="115">
        <f t="shared" si="17"/>
        <v>0</v>
      </c>
    </row>
    <row r="51" spans="1:22" ht="20.100000000000001" customHeight="1">
      <c r="A51" s="113">
        <v>303</v>
      </c>
      <c r="B51" s="114" t="s">
        <v>212</v>
      </c>
      <c r="C51" s="113" t="s">
        <v>309</v>
      </c>
      <c r="D51" s="114" t="s">
        <v>310</v>
      </c>
      <c r="E51" s="114" t="s">
        <v>238</v>
      </c>
      <c r="F51" s="114" t="s">
        <v>311</v>
      </c>
      <c r="G51" s="115">
        <v>1.66</v>
      </c>
      <c r="H51" s="115">
        <v>1.66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</row>
    <row r="52" spans="1:22" ht="20.100000000000001" customHeight="1">
      <c r="A52" s="113"/>
      <c r="B52" s="114"/>
      <c r="C52" s="113" t="s">
        <v>313</v>
      </c>
      <c r="D52" s="114"/>
      <c r="E52" s="114"/>
      <c r="F52" s="114"/>
      <c r="G52" s="115">
        <f t="shared" ref="G52:V52" si="18">SUM(G53:G54)</f>
        <v>0.06</v>
      </c>
      <c r="H52" s="115">
        <f t="shared" si="18"/>
        <v>0.06</v>
      </c>
      <c r="I52" s="115">
        <f t="shared" si="18"/>
        <v>0</v>
      </c>
      <c r="J52" s="115">
        <f t="shared" si="18"/>
        <v>0</v>
      </c>
      <c r="K52" s="115">
        <f t="shared" si="18"/>
        <v>0</v>
      </c>
      <c r="L52" s="115">
        <f t="shared" si="18"/>
        <v>0</v>
      </c>
      <c r="M52" s="115">
        <f t="shared" si="18"/>
        <v>0</v>
      </c>
      <c r="N52" s="115">
        <f t="shared" si="18"/>
        <v>0</v>
      </c>
      <c r="O52" s="115">
        <f t="shared" si="18"/>
        <v>0</v>
      </c>
      <c r="P52" s="115">
        <f t="shared" si="18"/>
        <v>0</v>
      </c>
      <c r="Q52" s="115">
        <f t="shared" si="18"/>
        <v>0</v>
      </c>
      <c r="R52" s="115">
        <f t="shared" si="18"/>
        <v>0</v>
      </c>
      <c r="S52" s="115">
        <f t="shared" si="18"/>
        <v>0</v>
      </c>
      <c r="T52" s="115">
        <f t="shared" si="18"/>
        <v>0</v>
      </c>
      <c r="U52" s="115">
        <f t="shared" si="18"/>
        <v>0</v>
      </c>
      <c r="V52" s="115">
        <f t="shared" si="18"/>
        <v>0</v>
      </c>
    </row>
    <row r="53" spans="1:22" ht="20.100000000000001" customHeight="1">
      <c r="A53" s="113">
        <v>301</v>
      </c>
      <c r="B53" s="114" t="s">
        <v>314</v>
      </c>
      <c r="C53" s="113" t="s">
        <v>315</v>
      </c>
      <c r="D53" s="114" t="s">
        <v>278</v>
      </c>
      <c r="E53" s="114" t="s">
        <v>314</v>
      </c>
      <c r="F53" s="114" t="s">
        <v>316</v>
      </c>
      <c r="G53" s="115">
        <v>0.04</v>
      </c>
      <c r="H53" s="115">
        <v>0.04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</row>
    <row r="54" spans="1:22" ht="20.100000000000001" customHeight="1">
      <c r="A54" s="113">
        <v>301</v>
      </c>
      <c r="B54" s="114" t="s">
        <v>314</v>
      </c>
      <c r="C54" s="113" t="s">
        <v>315</v>
      </c>
      <c r="D54" s="114" t="s">
        <v>282</v>
      </c>
      <c r="E54" s="114" t="s">
        <v>197</v>
      </c>
      <c r="F54" s="114" t="s">
        <v>283</v>
      </c>
      <c r="G54" s="115">
        <v>0.02</v>
      </c>
      <c r="H54" s="115">
        <v>0.02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v>0</v>
      </c>
    </row>
    <row r="55" spans="1:22" ht="20.100000000000001" customHeight="1">
      <c r="A55" s="113"/>
      <c r="B55" s="114"/>
      <c r="C55" s="113" t="s">
        <v>317</v>
      </c>
      <c r="D55" s="114"/>
      <c r="E55" s="114"/>
      <c r="F55" s="114"/>
      <c r="G55" s="115">
        <f t="shared" ref="G55:V55" si="19">SUM(G56:G57)</f>
        <v>3.24</v>
      </c>
      <c r="H55" s="115">
        <f t="shared" si="19"/>
        <v>3.24</v>
      </c>
      <c r="I55" s="115">
        <f t="shared" si="19"/>
        <v>0</v>
      </c>
      <c r="J55" s="115">
        <f t="shared" si="19"/>
        <v>0</v>
      </c>
      <c r="K55" s="115">
        <f t="shared" si="19"/>
        <v>0</v>
      </c>
      <c r="L55" s="115">
        <f t="shared" si="19"/>
        <v>0</v>
      </c>
      <c r="M55" s="115">
        <f t="shared" si="19"/>
        <v>0</v>
      </c>
      <c r="N55" s="115">
        <f t="shared" si="19"/>
        <v>0</v>
      </c>
      <c r="O55" s="115">
        <f t="shared" si="19"/>
        <v>0</v>
      </c>
      <c r="P55" s="115">
        <f t="shared" si="19"/>
        <v>0</v>
      </c>
      <c r="Q55" s="115">
        <f t="shared" si="19"/>
        <v>0</v>
      </c>
      <c r="R55" s="115">
        <f t="shared" si="19"/>
        <v>0</v>
      </c>
      <c r="S55" s="115">
        <f t="shared" si="19"/>
        <v>0</v>
      </c>
      <c r="T55" s="115">
        <f t="shared" si="19"/>
        <v>0</v>
      </c>
      <c r="U55" s="115">
        <f t="shared" si="19"/>
        <v>0</v>
      </c>
      <c r="V55" s="115">
        <f t="shared" si="19"/>
        <v>0</v>
      </c>
    </row>
    <row r="56" spans="1:22" ht="20.100000000000001" customHeight="1">
      <c r="A56" s="113">
        <v>301</v>
      </c>
      <c r="B56" s="114" t="s">
        <v>318</v>
      </c>
      <c r="C56" s="113" t="s">
        <v>319</v>
      </c>
      <c r="D56" s="114" t="s">
        <v>278</v>
      </c>
      <c r="E56" s="114" t="s">
        <v>212</v>
      </c>
      <c r="F56" s="114" t="s">
        <v>293</v>
      </c>
      <c r="G56" s="115">
        <v>1.71</v>
      </c>
      <c r="H56" s="115">
        <v>1.71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</row>
    <row r="57" spans="1:22" ht="20.100000000000001" customHeight="1">
      <c r="A57" s="113">
        <v>301</v>
      </c>
      <c r="B57" s="114" t="s">
        <v>318</v>
      </c>
      <c r="C57" s="113" t="s">
        <v>319</v>
      </c>
      <c r="D57" s="114" t="s">
        <v>282</v>
      </c>
      <c r="E57" s="114" t="s">
        <v>197</v>
      </c>
      <c r="F57" s="114" t="s">
        <v>283</v>
      </c>
      <c r="G57" s="115">
        <v>1.53</v>
      </c>
      <c r="H57" s="115">
        <v>1.53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</row>
    <row r="58" spans="1:22" ht="20.100000000000001" customHeight="1">
      <c r="A58" s="113"/>
      <c r="B58" s="114"/>
      <c r="C58" s="113" t="s">
        <v>320</v>
      </c>
      <c r="D58" s="114"/>
      <c r="E58" s="114"/>
      <c r="F58" s="114"/>
      <c r="G58" s="115">
        <f t="shared" ref="G58:V58" si="20">SUM(G59:G60)</f>
        <v>1.62</v>
      </c>
      <c r="H58" s="115">
        <f t="shared" si="20"/>
        <v>1.62</v>
      </c>
      <c r="I58" s="115">
        <f t="shared" si="20"/>
        <v>0</v>
      </c>
      <c r="J58" s="115">
        <f t="shared" si="20"/>
        <v>0</v>
      </c>
      <c r="K58" s="115">
        <f t="shared" si="20"/>
        <v>0</v>
      </c>
      <c r="L58" s="115">
        <f t="shared" si="20"/>
        <v>0</v>
      </c>
      <c r="M58" s="115">
        <f t="shared" si="20"/>
        <v>0</v>
      </c>
      <c r="N58" s="115">
        <f t="shared" si="20"/>
        <v>0</v>
      </c>
      <c r="O58" s="115">
        <f t="shared" si="20"/>
        <v>0</v>
      </c>
      <c r="P58" s="115">
        <f t="shared" si="20"/>
        <v>0</v>
      </c>
      <c r="Q58" s="115">
        <f t="shared" si="20"/>
        <v>0</v>
      </c>
      <c r="R58" s="115">
        <f t="shared" si="20"/>
        <v>0</v>
      </c>
      <c r="S58" s="115">
        <f t="shared" si="20"/>
        <v>0</v>
      </c>
      <c r="T58" s="115">
        <f t="shared" si="20"/>
        <v>0</v>
      </c>
      <c r="U58" s="115">
        <f t="shared" si="20"/>
        <v>0</v>
      </c>
      <c r="V58" s="115">
        <f t="shared" si="20"/>
        <v>0</v>
      </c>
    </row>
    <row r="59" spans="1:22" ht="20.100000000000001" customHeight="1">
      <c r="A59" s="113">
        <v>302</v>
      </c>
      <c r="B59" s="114" t="s">
        <v>321</v>
      </c>
      <c r="C59" s="113" t="s">
        <v>322</v>
      </c>
      <c r="D59" s="114" t="s">
        <v>323</v>
      </c>
      <c r="E59" s="114" t="s">
        <v>197</v>
      </c>
      <c r="F59" s="114" t="s">
        <v>324</v>
      </c>
      <c r="G59" s="115">
        <v>0.86</v>
      </c>
      <c r="H59" s="115">
        <v>0.86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</row>
    <row r="60" spans="1:22" ht="20.100000000000001" customHeight="1">
      <c r="A60" s="113">
        <v>302</v>
      </c>
      <c r="B60" s="114" t="s">
        <v>321</v>
      </c>
      <c r="C60" s="113" t="s">
        <v>322</v>
      </c>
      <c r="D60" s="114" t="s">
        <v>282</v>
      </c>
      <c r="E60" s="114" t="s">
        <v>212</v>
      </c>
      <c r="F60" s="114" t="s">
        <v>325</v>
      </c>
      <c r="G60" s="115">
        <v>0.76</v>
      </c>
      <c r="H60" s="115">
        <v>0.76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</row>
    <row r="61" spans="1:22" ht="20.100000000000001" customHeight="1">
      <c r="A61" s="113"/>
      <c r="B61" s="114"/>
      <c r="C61" s="113" t="s">
        <v>326</v>
      </c>
      <c r="D61" s="114"/>
      <c r="E61" s="114"/>
      <c r="F61" s="114"/>
      <c r="G61" s="115">
        <f t="shared" ref="G61:V61" si="21">G62+G74+G76</f>
        <v>11.16</v>
      </c>
      <c r="H61" s="115">
        <f t="shared" si="21"/>
        <v>11.16</v>
      </c>
      <c r="I61" s="115">
        <f t="shared" si="21"/>
        <v>0</v>
      </c>
      <c r="J61" s="115">
        <f t="shared" si="21"/>
        <v>0</v>
      </c>
      <c r="K61" s="115">
        <f t="shared" si="21"/>
        <v>0</v>
      </c>
      <c r="L61" s="115">
        <f t="shared" si="21"/>
        <v>0</v>
      </c>
      <c r="M61" s="115">
        <f t="shared" si="21"/>
        <v>0</v>
      </c>
      <c r="N61" s="115">
        <f t="shared" si="21"/>
        <v>0</v>
      </c>
      <c r="O61" s="115">
        <f t="shared" si="21"/>
        <v>0</v>
      </c>
      <c r="P61" s="115">
        <f t="shared" si="21"/>
        <v>0</v>
      </c>
      <c r="Q61" s="115">
        <f t="shared" si="21"/>
        <v>0</v>
      </c>
      <c r="R61" s="115">
        <f t="shared" si="21"/>
        <v>0</v>
      </c>
      <c r="S61" s="115">
        <f t="shared" si="21"/>
        <v>0</v>
      </c>
      <c r="T61" s="115">
        <f t="shared" si="21"/>
        <v>0</v>
      </c>
      <c r="U61" s="115">
        <f t="shared" si="21"/>
        <v>0</v>
      </c>
      <c r="V61" s="115">
        <f t="shared" si="21"/>
        <v>0</v>
      </c>
    </row>
    <row r="62" spans="1:22" ht="20.100000000000001" customHeight="1">
      <c r="A62" s="113"/>
      <c r="B62" s="114"/>
      <c r="C62" s="113" t="s">
        <v>327</v>
      </c>
      <c r="D62" s="114"/>
      <c r="E62" s="114"/>
      <c r="F62" s="114"/>
      <c r="G62" s="115">
        <f t="shared" ref="G62:V62" si="22">SUM(G63:G73)</f>
        <v>4.93</v>
      </c>
      <c r="H62" s="115">
        <f t="shared" si="22"/>
        <v>4.93</v>
      </c>
      <c r="I62" s="115">
        <f t="shared" si="22"/>
        <v>0</v>
      </c>
      <c r="J62" s="115">
        <f t="shared" si="22"/>
        <v>0</v>
      </c>
      <c r="K62" s="115">
        <f t="shared" si="22"/>
        <v>0</v>
      </c>
      <c r="L62" s="115">
        <f t="shared" si="22"/>
        <v>0</v>
      </c>
      <c r="M62" s="115">
        <f t="shared" si="22"/>
        <v>0</v>
      </c>
      <c r="N62" s="115">
        <f t="shared" si="22"/>
        <v>0</v>
      </c>
      <c r="O62" s="115">
        <f t="shared" si="22"/>
        <v>0</v>
      </c>
      <c r="P62" s="115">
        <f t="shared" si="22"/>
        <v>0</v>
      </c>
      <c r="Q62" s="115">
        <f t="shared" si="22"/>
        <v>0</v>
      </c>
      <c r="R62" s="115">
        <f t="shared" si="22"/>
        <v>0</v>
      </c>
      <c r="S62" s="115">
        <f t="shared" si="22"/>
        <v>0</v>
      </c>
      <c r="T62" s="115">
        <f t="shared" si="22"/>
        <v>0</v>
      </c>
      <c r="U62" s="115">
        <f t="shared" si="22"/>
        <v>0</v>
      </c>
      <c r="V62" s="115">
        <f t="shared" si="22"/>
        <v>0</v>
      </c>
    </row>
    <row r="63" spans="1:22" ht="20.100000000000001" customHeight="1">
      <c r="A63" s="113">
        <v>302</v>
      </c>
      <c r="B63" s="114" t="s">
        <v>197</v>
      </c>
      <c r="C63" s="113" t="s">
        <v>328</v>
      </c>
      <c r="D63" s="114" t="s">
        <v>323</v>
      </c>
      <c r="E63" s="114" t="s">
        <v>197</v>
      </c>
      <c r="F63" s="114" t="s">
        <v>324</v>
      </c>
      <c r="G63" s="115">
        <v>0.6</v>
      </c>
      <c r="H63" s="115">
        <v>0.6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</row>
    <row r="64" spans="1:22" ht="20.100000000000001" customHeight="1">
      <c r="A64" s="113">
        <v>302</v>
      </c>
      <c r="B64" s="114" t="s">
        <v>197</v>
      </c>
      <c r="C64" s="113" t="s">
        <v>328</v>
      </c>
      <c r="D64" s="114" t="s">
        <v>282</v>
      </c>
      <c r="E64" s="114" t="s">
        <v>212</v>
      </c>
      <c r="F64" s="114" t="s">
        <v>325</v>
      </c>
      <c r="G64" s="115">
        <v>0.48</v>
      </c>
      <c r="H64" s="115">
        <v>0.48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</row>
    <row r="65" spans="1:22" ht="20.100000000000001" customHeight="1">
      <c r="A65" s="113">
        <v>302</v>
      </c>
      <c r="B65" s="114" t="s">
        <v>285</v>
      </c>
      <c r="C65" s="113" t="s">
        <v>329</v>
      </c>
      <c r="D65" s="114" t="s">
        <v>323</v>
      </c>
      <c r="E65" s="114" t="s">
        <v>197</v>
      </c>
      <c r="F65" s="114" t="s">
        <v>324</v>
      </c>
      <c r="G65" s="115">
        <v>0.32</v>
      </c>
      <c r="H65" s="115">
        <v>0.32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5">
        <v>0</v>
      </c>
    </row>
    <row r="66" spans="1:22" ht="20.100000000000001" customHeight="1">
      <c r="A66" s="113">
        <v>302</v>
      </c>
      <c r="B66" s="114" t="s">
        <v>285</v>
      </c>
      <c r="C66" s="113" t="s">
        <v>329</v>
      </c>
      <c r="D66" s="114" t="s">
        <v>282</v>
      </c>
      <c r="E66" s="114" t="s">
        <v>212</v>
      </c>
      <c r="F66" s="114" t="s">
        <v>325</v>
      </c>
      <c r="G66" s="115">
        <v>0.32</v>
      </c>
      <c r="H66" s="115">
        <v>0.32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</row>
    <row r="67" spans="1:22" ht="20.100000000000001" customHeight="1">
      <c r="A67" s="113">
        <v>302</v>
      </c>
      <c r="B67" s="114" t="s">
        <v>295</v>
      </c>
      <c r="C67" s="113" t="s">
        <v>330</v>
      </c>
      <c r="D67" s="114" t="s">
        <v>323</v>
      </c>
      <c r="E67" s="114" t="s">
        <v>197</v>
      </c>
      <c r="F67" s="114" t="s">
        <v>324</v>
      </c>
      <c r="G67" s="115">
        <v>0.24</v>
      </c>
      <c r="H67" s="115">
        <v>0.24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</row>
    <row r="68" spans="1:22" ht="20.100000000000001" customHeight="1">
      <c r="A68" s="113">
        <v>302</v>
      </c>
      <c r="B68" s="114" t="s">
        <v>295</v>
      </c>
      <c r="C68" s="113" t="s">
        <v>330</v>
      </c>
      <c r="D68" s="114" t="s">
        <v>282</v>
      </c>
      <c r="E68" s="114" t="s">
        <v>212</v>
      </c>
      <c r="F68" s="114" t="s">
        <v>325</v>
      </c>
      <c r="G68" s="115">
        <v>0.24</v>
      </c>
      <c r="H68" s="115">
        <v>0.24</v>
      </c>
      <c r="I68" s="115">
        <v>0</v>
      </c>
      <c r="J68" s="115">
        <v>0</v>
      </c>
      <c r="K68" s="115">
        <v>0</v>
      </c>
      <c r="L68" s="115">
        <v>0</v>
      </c>
      <c r="M68" s="115">
        <v>0</v>
      </c>
      <c r="N68" s="115">
        <v>0</v>
      </c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5">
        <v>0</v>
      </c>
    </row>
    <row r="69" spans="1:22" ht="20.100000000000001" customHeight="1">
      <c r="A69" s="113">
        <v>302</v>
      </c>
      <c r="B69" s="114" t="s">
        <v>253</v>
      </c>
      <c r="C69" s="113" t="s">
        <v>331</v>
      </c>
      <c r="D69" s="114" t="s">
        <v>323</v>
      </c>
      <c r="E69" s="114" t="s">
        <v>197</v>
      </c>
      <c r="F69" s="114" t="s">
        <v>324</v>
      </c>
      <c r="G69" s="115">
        <v>0.8</v>
      </c>
      <c r="H69" s="115">
        <v>0.8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</row>
    <row r="70" spans="1:22" ht="20.100000000000001" customHeight="1">
      <c r="A70" s="113">
        <v>302</v>
      </c>
      <c r="B70" s="114" t="s">
        <v>253</v>
      </c>
      <c r="C70" s="113" t="s">
        <v>331</v>
      </c>
      <c r="D70" s="114" t="s">
        <v>282</v>
      </c>
      <c r="E70" s="114" t="s">
        <v>212</v>
      </c>
      <c r="F70" s="114" t="s">
        <v>325</v>
      </c>
      <c r="G70" s="115">
        <v>0.8</v>
      </c>
      <c r="H70" s="115">
        <v>0.8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5">
        <v>0</v>
      </c>
    </row>
    <row r="71" spans="1:22" ht="20.100000000000001" customHeight="1">
      <c r="A71" s="113">
        <v>302</v>
      </c>
      <c r="B71" s="114" t="s">
        <v>332</v>
      </c>
      <c r="C71" s="113" t="s">
        <v>333</v>
      </c>
      <c r="D71" s="114" t="s">
        <v>323</v>
      </c>
      <c r="E71" s="114" t="s">
        <v>247</v>
      </c>
      <c r="F71" s="114" t="s">
        <v>334</v>
      </c>
      <c r="G71" s="115">
        <v>0.4</v>
      </c>
      <c r="H71" s="115">
        <v>0.4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5">
        <v>0</v>
      </c>
    </row>
    <row r="72" spans="1:22" ht="20.100000000000001" customHeight="1">
      <c r="A72" s="113">
        <v>302</v>
      </c>
      <c r="B72" s="114" t="s">
        <v>332</v>
      </c>
      <c r="C72" s="113" t="s">
        <v>333</v>
      </c>
      <c r="D72" s="114" t="s">
        <v>282</v>
      </c>
      <c r="E72" s="114" t="s">
        <v>212</v>
      </c>
      <c r="F72" s="114" t="s">
        <v>325</v>
      </c>
      <c r="G72" s="115">
        <v>0.34</v>
      </c>
      <c r="H72" s="115">
        <v>0.34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</row>
    <row r="73" spans="1:22" ht="20.100000000000001" customHeight="1">
      <c r="A73" s="113">
        <v>302</v>
      </c>
      <c r="B73" s="114" t="s">
        <v>335</v>
      </c>
      <c r="C73" s="113" t="s">
        <v>336</v>
      </c>
      <c r="D73" s="114" t="s">
        <v>323</v>
      </c>
      <c r="E73" s="114" t="s">
        <v>337</v>
      </c>
      <c r="F73" s="114" t="s">
        <v>338</v>
      </c>
      <c r="G73" s="115">
        <v>0.39</v>
      </c>
      <c r="H73" s="115">
        <v>0.39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5">
        <v>0</v>
      </c>
    </row>
    <row r="74" spans="1:22" ht="20.100000000000001" customHeight="1">
      <c r="A74" s="113"/>
      <c r="B74" s="114"/>
      <c r="C74" s="113" t="s">
        <v>339</v>
      </c>
      <c r="D74" s="114"/>
      <c r="E74" s="114"/>
      <c r="F74" s="114"/>
      <c r="G74" s="115">
        <f t="shared" ref="G74:V74" si="23">G75</f>
        <v>1.08</v>
      </c>
      <c r="H74" s="115">
        <f t="shared" si="23"/>
        <v>1.08</v>
      </c>
      <c r="I74" s="115">
        <f t="shared" si="23"/>
        <v>0</v>
      </c>
      <c r="J74" s="115">
        <f t="shared" si="23"/>
        <v>0</v>
      </c>
      <c r="K74" s="115">
        <f t="shared" si="23"/>
        <v>0</v>
      </c>
      <c r="L74" s="115">
        <f t="shared" si="23"/>
        <v>0</v>
      </c>
      <c r="M74" s="115">
        <f t="shared" si="23"/>
        <v>0</v>
      </c>
      <c r="N74" s="115">
        <f t="shared" si="23"/>
        <v>0</v>
      </c>
      <c r="O74" s="115">
        <f t="shared" si="23"/>
        <v>0</v>
      </c>
      <c r="P74" s="115">
        <f t="shared" si="23"/>
        <v>0</v>
      </c>
      <c r="Q74" s="115">
        <f t="shared" si="23"/>
        <v>0</v>
      </c>
      <c r="R74" s="115">
        <f t="shared" si="23"/>
        <v>0</v>
      </c>
      <c r="S74" s="115">
        <f t="shared" si="23"/>
        <v>0</v>
      </c>
      <c r="T74" s="115">
        <f t="shared" si="23"/>
        <v>0</v>
      </c>
      <c r="U74" s="115">
        <f t="shared" si="23"/>
        <v>0</v>
      </c>
      <c r="V74" s="115">
        <f t="shared" si="23"/>
        <v>0</v>
      </c>
    </row>
    <row r="75" spans="1:22" ht="20.100000000000001" customHeight="1">
      <c r="A75" s="113">
        <v>302</v>
      </c>
      <c r="B75" s="114" t="s">
        <v>285</v>
      </c>
      <c r="C75" s="113" t="s">
        <v>329</v>
      </c>
      <c r="D75" s="114" t="s">
        <v>323</v>
      </c>
      <c r="E75" s="114" t="s">
        <v>197</v>
      </c>
      <c r="F75" s="114" t="s">
        <v>324</v>
      </c>
      <c r="G75" s="115">
        <v>1.08</v>
      </c>
      <c r="H75" s="115">
        <v>1.08</v>
      </c>
      <c r="I75" s="115">
        <v>0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5">
        <v>0</v>
      </c>
    </row>
    <row r="76" spans="1:22" ht="20.100000000000001" customHeight="1">
      <c r="A76" s="113"/>
      <c r="B76" s="114"/>
      <c r="C76" s="113" t="s">
        <v>340</v>
      </c>
      <c r="D76" s="114"/>
      <c r="E76" s="114"/>
      <c r="F76" s="114"/>
      <c r="G76" s="115">
        <f t="shared" ref="G76:V76" si="24">G77</f>
        <v>5.15</v>
      </c>
      <c r="H76" s="115">
        <f t="shared" si="24"/>
        <v>5.15</v>
      </c>
      <c r="I76" s="115">
        <f t="shared" si="24"/>
        <v>0</v>
      </c>
      <c r="J76" s="115">
        <f t="shared" si="24"/>
        <v>0</v>
      </c>
      <c r="K76" s="115">
        <f t="shared" si="24"/>
        <v>0</v>
      </c>
      <c r="L76" s="115">
        <f t="shared" si="24"/>
        <v>0</v>
      </c>
      <c r="M76" s="115">
        <f t="shared" si="24"/>
        <v>0</v>
      </c>
      <c r="N76" s="115">
        <f t="shared" si="24"/>
        <v>0</v>
      </c>
      <c r="O76" s="115">
        <f t="shared" si="24"/>
        <v>0</v>
      </c>
      <c r="P76" s="115">
        <f t="shared" si="24"/>
        <v>0</v>
      </c>
      <c r="Q76" s="115">
        <f t="shared" si="24"/>
        <v>0</v>
      </c>
      <c r="R76" s="115">
        <f t="shared" si="24"/>
        <v>0</v>
      </c>
      <c r="S76" s="115">
        <f t="shared" si="24"/>
        <v>0</v>
      </c>
      <c r="T76" s="115">
        <f t="shared" si="24"/>
        <v>0</v>
      </c>
      <c r="U76" s="115">
        <f t="shared" si="24"/>
        <v>0</v>
      </c>
      <c r="V76" s="115">
        <f t="shared" si="24"/>
        <v>0</v>
      </c>
    </row>
    <row r="77" spans="1:22" ht="20.100000000000001" customHeight="1">
      <c r="A77" s="113">
        <v>302</v>
      </c>
      <c r="B77" s="114" t="s">
        <v>341</v>
      </c>
      <c r="C77" s="113" t="s">
        <v>342</v>
      </c>
      <c r="D77" s="114" t="s">
        <v>323</v>
      </c>
      <c r="E77" s="114" t="s">
        <v>197</v>
      </c>
      <c r="F77" s="114" t="s">
        <v>324</v>
      </c>
      <c r="G77" s="115">
        <v>5.15</v>
      </c>
      <c r="H77" s="115">
        <v>5.15</v>
      </c>
      <c r="I77" s="115">
        <v>0</v>
      </c>
      <c r="J77" s="115"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  <mergeCell ref="Q4:Q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22" customWidth="1"/>
    <col min="2" max="2" width="43" style="22" customWidth="1"/>
    <col min="3" max="3" width="27" style="22" customWidth="1"/>
    <col min="4" max="16384" width="9" style="22"/>
  </cols>
  <sheetData>
    <row r="1" spans="1:3" s="24" customFormat="1" ht="42" customHeight="1">
      <c r="A1" s="198" t="s">
        <v>182</v>
      </c>
      <c r="B1" s="198"/>
      <c r="C1" s="23"/>
    </row>
    <row r="2" spans="1:3" ht="18.75" customHeight="1">
      <c r="A2" s="118" t="s">
        <v>274</v>
      </c>
      <c r="B2" s="32" t="s">
        <v>82</v>
      </c>
    </row>
    <row r="3" spans="1:3" s="25" customFormat="1" ht="30" customHeight="1">
      <c r="A3" s="28" t="s">
        <v>101</v>
      </c>
      <c r="B3" s="29" t="s">
        <v>189</v>
      </c>
      <c r="C3" s="22"/>
    </row>
    <row r="4" spans="1:3" s="27" customFormat="1" ht="30" customHeight="1">
      <c r="A4" s="30" t="s">
        <v>102</v>
      </c>
      <c r="B4" s="117">
        <v>0.39</v>
      </c>
      <c r="C4" s="26"/>
    </row>
    <row r="5" spans="1:3" s="27" customFormat="1" ht="30" customHeight="1">
      <c r="A5" s="31" t="s">
        <v>103</v>
      </c>
      <c r="B5" s="117">
        <v>0</v>
      </c>
      <c r="C5" s="26"/>
    </row>
    <row r="6" spans="1:3" s="27" customFormat="1" ht="30" customHeight="1">
      <c r="A6" s="31" t="s">
        <v>104</v>
      </c>
      <c r="B6" s="117">
        <v>0.39</v>
      </c>
      <c r="C6" s="26"/>
    </row>
    <row r="7" spans="1:3" s="27" customFormat="1" ht="30" customHeight="1">
      <c r="A7" s="31" t="s">
        <v>105</v>
      </c>
      <c r="B7" s="117">
        <v>0</v>
      </c>
      <c r="C7" s="26"/>
    </row>
    <row r="8" spans="1:3" s="27" customFormat="1" ht="30" customHeight="1">
      <c r="A8" s="31" t="s">
        <v>106</v>
      </c>
      <c r="B8" s="117">
        <v>0</v>
      </c>
      <c r="C8" s="26"/>
    </row>
    <row r="9" spans="1:3" s="27" customFormat="1" ht="30" customHeight="1">
      <c r="A9" s="31" t="s">
        <v>107</v>
      </c>
      <c r="B9" s="117">
        <v>0</v>
      </c>
      <c r="C9" s="26"/>
    </row>
    <row r="10" spans="1:3" s="25" customFormat="1" ht="30" customHeight="1">
      <c r="A10"/>
      <c r="B10"/>
      <c r="C10" s="22"/>
    </row>
    <row r="11" spans="1:3" s="25" customFormat="1" ht="114.6" customHeight="1">
      <c r="A11" s="199" t="s">
        <v>108</v>
      </c>
      <c r="B11" s="199"/>
      <c r="C11" s="22"/>
    </row>
    <row r="12" spans="1:3" s="25" customFormat="1" ht="14.25" customHeight="1">
      <c r="A12" s="22"/>
      <c r="B12" s="22"/>
      <c r="C12" s="22"/>
    </row>
    <row r="13" spans="1:3" s="25" customFormat="1" ht="14.25" customHeight="1">
      <c r="A13" s="22"/>
      <c r="B13" s="22"/>
      <c r="C13" s="22"/>
    </row>
    <row r="14" spans="1:3" s="25" customFormat="1" ht="14.25" customHeight="1">
      <c r="A14" s="22"/>
      <c r="B14" s="22"/>
      <c r="C14" s="22"/>
    </row>
    <row r="15" spans="1:3" s="25" customFormat="1" ht="14.25" customHeight="1">
      <c r="A15" s="22"/>
      <c r="B15" s="22"/>
      <c r="C15" s="22"/>
    </row>
    <row r="16" spans="1:3" s="25" customFormat="1" ht="14.25" customHeight="1">
      <c r="A16" s="22"/>
      <c r="B16" s="22"/>
      <c r="C16" s="22"/>
    </row>
    <row r="17" spans="1:3" s="25" customFormat="1" ht="14.25" customHeight="1"/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>
      <c r="A32" s="22"/>
      <c r="B32" s="22"/>
      <c r="C32" s="22"/>
    </row>
    <row r="33" spans="1:3" s="25" customFormat="1" ht="14.25" customHeight="1">
      <c r="A33" s="22"/>
      <c r="B33" s="22"/>
      <c r="C33" s="22"/>
    </row>
    <row r="34" spans="1:3" s="25" customFormat="1" ht="14.25" customHeight="1">
      <c r="A34" s="22"/>
      <c r="B34" s="22"/>
      <c r="C34" s="22"/>
    </row>
    <row r="35" spans="1:3" s="25" customFormat="1" ht="14.25" customHeight="1">
      <c r="A35" s="22"/>
      <c r="B35" s="22"/>
      <c r="C35" s="22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10" customWidth="1"/>
    <col min="2" max="3" width="4.125" style="10" customWidth="1"/>
    <col min="4" max="4" width="20.625" style="10" customWidth="1"/>
    <col min="5" max="6" width="13.625" style="10" customWidth="1"/>
    <col min="7" max="7" width="12.5" style="10" customWidth="1"/>
    <col min="8" max="8" width="12.625" style="10" customWidth="1"/>
    <col min="9" max="9" width="13.625" style="10" customWidth="1"/>
    <col min="10" max="16384" width="9" style="10"/>
  </cols>
  <sheetData>
    <row r="1" spans="1:9" ht="42" customHeight="1">
      <c r="A1" s="164" t="s">
        <v>183</v>
      </c>
      <c r="B1" s="164"/>
      <c r="C1" s="164"/>
      <c r="D1" s="164"/>
      <c r="E1" s="164"/>
      <c r="F1" s="164"/>
      <c r="G1" s="164"/>
      <c r="H1" s="164"/>
      <c r="I1" s="164"/>
    </row>
    <row r="2" spans="1:9" ht="18" customHeight="1">
      <c r="A2" s="176" t="s">
        <v>191</v>
      </c>
      <c r="B2" s="177"/>
      <c r="C2" s="177"/>
      <c r="D2" s="177"/>
      <c r="E2" s="135"/>
      <c r="F2" s="137"/>
      <c r="G2" s="137"/>
      <c r="H2" s="137"/>
      <c r="I2" s="147" t="s">
        <v>82</v>
      </c>
    </row>
    <row r="3" spans="1:9" s="12" customFormat="1" ht="16.5" customHeight="1">
      <c r="A3" s="200" t="s">
        <v>33</v>
      </c>
      <c r="B3" s="201"/>
      <c r="C3" s="202"/>
      <c r="D3" s="204" t="s">
        <v>44</v>
      </c>
      <c r="E3" s="203" t="s">
        <v>57</v>
      </c>
      <c r="F3" s="203"/>
      <c r="G3" s="203"/>
      <c r="H3" s="203"/>
      <c r="I3" s="203"/>
    </row>
    <row r="4" spans="1:9" s="12" customFormat="1" ht="14.25" customHeight="1">
      <c r="A4" s="208" t="s">
        <v>24</v>
      </c>
      <c r="B4" s="209" t="s">
        <v>25</v>
      </c>
      <c r="C4" s="209" t="s">
        <v>26</v>
      </c>
      <c r="D4" s="205"/>
      <c r="E4" s="207" t="s">
        <v>19</v>
      </c>
      <c r="F4" s="210" t="s">
        <v>34</v>
      </c>
      <c r="G4" s="210"/>
      <c r="H4" s="210"/>
      <c r="I4" s="146" t="s">
        <v>35</v>
      </c>
    </row>
    <row r="5" spans="1:9" s="12" customFormat="1" ht="37.5" customHeight="1">
      <c r="A5" s="208"/>
      <c r="B5" s="209"/>
      <c r="C5" s="209"/>
      <c r="D5" s="206"/>
      <c r="E5" s="207"/>
      <c r="F5" s="144" t="s">
        <v>36</v>
      </c>
      <c r="G5" s="144" t="s">
        <v>37</v>
      </c>
      <c r="H5" s="144" t="s">
        <v>38</v>
      </c>
      <c r="I5" s="144" t="s">
        <v>36</v>
      </c>
    </row>
    <row r="6" spans="1:9" s="12" customFormat="1" ht="12" customHeight="1">
      <c r="A6" s="145" t="s">
        <v>31</v>
      </c>
      <c r="B6" s="142" t="s">
        <v>31</v>
      </c>
      <c r="C6" s="142" t="s">
        <v>31</v>
      </c>
      <c r="D6" s="142" t="s">
        <v>31</v>
      </c>
      <c r="E6" s="143">
        <v>2</v>
      </c>
      <c r="F6" s="143">
        <v>3</v>
      </c>
      <c r="G6" s="143">
        <v>4</v>
      </c>
      <c r="H6" s="143">
        <v>5</v>
      </c>
      <c r="I6" s="143">
        <v>6</v>
      </c>
    </row>
    <row r="7" spans="1:9" s="128" customFormat="1" ht="20.100000000000001" customHeight="1">
      <c r="A7" s="134"/>
      <c r="B7" s="133"/>
      <c r="C7" s="133"/>
      <c r="D7" s="132"/>
      <c r="E7" s="131"/>
      <c r="F7" s="131"/>
      <c r="G7" s="130"/>
      <c r="H7" s="130"/>
      <c r="I7" s="129"/>
    </row>
    <row r="8" spans="1:9" s="13" customFormat="1" ht="14.25" customHeight="1">
      <c r="A8" s="138"/>
      <c r="B8" s="138"/>
      <c r="C8" s="138"/>
      <c r="D8" s="138"/>
      <c r="E8" s="138"/>
      <c r="F8" s="138"/>
      <c r="G8" s="139"/>
      <c r="H8" s="139"/>
      <c r="I8" s="139"/>
    </row>
    <row r="9" spans="1:9" s="13" customFormat="1" ht="14.25" customHeight="1">
      <c r="A9" s="136"/>
      <c r="B9" s="138"/>
      <c r="C9" s="138"/>
      <c r="D9" s="138"/>
      <c r="E9" s="138"/>
      <c r="F9" s="138"/>
      <c r="G9" s="138"/>
      <c r="H9" s="139"/>
      <c r="I9" s="139"/>
    </row>
    <row r="10" spans="1:9" s="13" customFormat="1" ht="14.25" customHeight="1">
      <c r="A10" s="139"/>
      <c r="B10" s="139"/>
      <c r="C10" s="139"/>
      <c r="D10" s="139"/>
      <c r="E10" s="138"/>
      <c r="F10" s="138"/>
      <c r="G10" s="138"/>
      <c r="H10" s="139"/>
      <c r="I10" s="139"/>
    </row>
    <row r="11" spans="1:9" s="13" customFormat="1" ht="14.25" customHeight="1">
      <c r="A11" s="139"/>
      <c r="B11" s="139"/>
      <c r="C11" s="139"/>
      <c r="D11" s="139"/>
      <c r="E11" s="139"/>
      <c r="F11" s="138"/>
      <c r="G11" s="138"/>
      <c r="H11" s="139"/>
      <c r="I11" s="139"/>
    </row>
    <row r="12" spans="1:9" s="13" customFormat="1" ht="14.25" customHeight="1">
      <c r="A12" s="139"/>
      <c r="B12" s="139"/>
      <c r="C12" s="139"/>
      <c r="D12" s="139"/>
      <c r="E12" s="139"/>
      <c r="F12" s="139"/>
      <c r="G12" s="138"/>
      <c r="H12" s="139"/>
      <c r="I12" s="139"/>
    </row>
    <row r="13" spans="1:9" s="13" customFormat="1" ht="14.25" customHeight="1">
      <c r="A13" s="140"/>
      <c r="B13" s="140"/>
      <c r="C13" s="140"/>
      <c r="D13" s="140"/>
      <c r="E13" s="140"/>
      <c r="F13" s="140"/>
      <c r="G13" s="140"/>
      <c r="H13" s="140"/>
      <c r="I13" s="140"/>
    </row>
    <row r="14" spans="1:9" s="13" customFormat="1" ht="14.25" customHeight="1">
      <c r="A14" s="140"/>
      <c r="B14" s="140"/>
      <c r="C14" s="140"/>
      <c r="D14" s="140"/>
      <c r="E14" s="140"/>
      <c r="F14" s="140"/>
      <c r="G14" s="140"/>
      <c r="H14" s="140"/>
      <c r="I14" s="140"/>
    </row>
    <row r="15" spans="1:9" s="13" customFormat="1" ht="14.25" customHeight="1">
      <c r="A15" s="140"/>
      <c r="B15" s="140"/>
      <c r="C15" s="140"/>
      <c r="D15" s="140"/>
      <c r="E15" s="140"/>
      <c r="F15" s="140"/>
      <c r="G15" s="140"/>
      <c r="H15" s="140"/>
      <c r="I15" s="140"/>
    </row>
    <row r="16" spans="1:9" s="13" customFormat="1" ht="14.25" customHeight="1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s="13" customFormat="1" ht="14.25" customHeight="1">
      <c r="A17"/>
      <c r="B17"/>
      <c r="C17"/>
      <c r="D17"/>
      <c r="E17"/>
      <c r="F17"/>
      <c r="G17"/>
      <c r="H17"/>
      <c r="I17"/>
    </row>
    <row r="18" spans="1:9" s="13" customFormat="1" ht="14.25" customHeight="1">
      <c r="A18"/>
      <c r="B18"/>
      <c r="C18"/>
      <c r="D18"/>
      <c r="E18"/>
      <c r="F18"/>
      <c r="G18"/>
      <c r="H18"/>
      <c r="I18"/>
    </row>
    <row r="19" spans="1:9" s="13" customFormat="1" ht="14.25" customHeight="1">
      <c r="A19"/>
      <c r="B19"/>
      <c r="C19"/>
      <c r="D19"/>
      <c r="E19"/>
      <c r="F19"/>
      <c r="G19"/>
      <c r="H19"/>
      <c r="I19"/>
    </row>
    <row r="20" spans="1:9" s="13" customFormat="1" ht="14.25" customHeight="1">
      <c r="A20"/>
      <c r="B20"/>
      <c r="C20"/>
      <c r="D20"/>
      <c r="E20"/>
      <c r="F20"/>
      <c r="G20"/>
      <c r="H20"/>
      <c r="I20"/>
    </row>
    <row r="21" spans="1:9" s="13" customFormat="1" ht="14.25" customHeight="1">
      <c r="A21"/>
      <c r="B21"/>
      <c r="C21"/>
      <c r="D21"/>
      <c r="E21"/>
      <c r="F21"/>
      <c r="G21"/>
      <c r="H21"/>
      <c r="I21"/>
    </row>
    <row r="22" spans="1:9" s="13" customFormat="1" ht="14.25" customHeight="1">
      <c r="A22"/>
      <c r="B22"/>
      <c r="C22"/>
      <c r="D22"/>
      <c r="E22"/>
      <c r="F22"/>
      <c r="G22"/>
      <c r="H22"/>
      <c r="I22"/>
    </row>
    <row r="23" spans="1:9" s="13" customFormat="1" ht="14.25" customHeight="1">
      <c r="A23"/>
      <c r="B23"/>
      <c r="C23"/>
      <c r="D23"/>
      <c r="E23"/>
      <c r="F23"/>
      <c r="G23"/>
      <c r="H23"/>
      <c r="I23"/>
    </row>
    <row r="24" spans="1:9" s="13" customFormat="1" ht="14.25" customHeight="1">
      <c r="A24"/>
      <c r="B24"/>
      <c r="C24"/>
      <c r="D24"/>
      <c r="E24"/>
      <c r="F24"/>
      <c r="G24"/>
      <c r="H24"/>
      <c r="I24"/>
    </row>
    <row r="25" spans="1:9" s="13" customFormat="1" ht="14.25" customHeight="1">
      <c r="A25"/>
      <c r="B25"/>
      <c r="C25"/>
      <c r="D25"/>
      <c r="E25"/>
      <c r="F25"/>
      <c r="G25"/>
      <c r="H25"/>
      <c r="I25"/>
    </row>
    <row r="26" spans="1:9" s="13" customFormat="1" ht="14.25" customHeight="1">
      <c r="A26"/>
      <c r="B26"/>
      <c r="C26"/>
      <c r="D26"/>
      <c r="E26"/>
      <c r="F26"/>
      <c r="G26"/>
      <c r="H26"/>
      <c r="I26"/>
    </row>
    <row r="27" spans="1:9" s="13" customFormat="1" ht="14.25" customHeight="1">
      <c r="A27"/>
      <c r="B27"/>
      <c r="C27"/>
      <c r="D27"/>
      <c r="E27"/>
      <c r="F27"/>
      <c r="G27"/>
      <c r="H27"/>
      <c r="I27"/>
    </row>
    <row r="28" spans="1:9" s="13" customFormat="1" ht="14.25" customHeight="1">
      <c r="A28"/>
      <c r="B28"/>
      <c r="C28"/>
      <c r="D28"/>
      <c r="E28"/>
      <c r="F28"/>
      <c r="G28"/>
      <c r="H28"/>
      <c r="I28"/>
    </row>
    <row r="29" spans="1:9" s="13" customFormat="1" ht="14.25" customHeight="1">
      <c r="A29"/>
      <c r="B29"/>
      <c r="C29"/>
      <c r="D29"/>
      <c r="E29"/>
      <c r="F29"/>
      <c r="G29"/>
      <c r="H29"/>
      <c r="I29"/>
    </row>
    <row r="30" spans="1:9" s="13" customFormat="1" ht="14.25" customHeight="1">
      <c r="A30"/>
      <c r="B30"/>
      <c r="C30"/>
      <c r="D30"/>
      <c r="E30"/>
      <c r="F30"/>
      <c r="G30"/>
      <c r="H30"/>
      <c r="I30"/>
    </row>
    <row r="31" spans="1:9" s="13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14" sqref="C14:C15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11" t="s">
        <v>184</v>
      </c>
      <c r="B1" s="211"/>
      <c r="C1" s="211"/>
    </row>
    <row r="2" spans="1:4" ht="20.100000000000001" customHeight="1">
      <c r="A2" s="123" t="s">
        <v>343</v>
      </c>
      <c r="B2" s="87"/>
      <c r="C2" s="88" t="s">
        <v>43</v>
      </c>
    </row>
    <row r="3" spans="1:4" ht="20.100000000000001" customHeight="1">
      <c r="A3" s="14" t="s">
        <v>41</v>
      </c>
      <c r="B3" s="14" t="s">
        <v>42</v>
      </c>
      <c r="C3" s="14" t="s">
        <v>40</v>
      </c>
    </row>
    <row r="4" spans="1:4" s="126" customFormat="1" ht="20.100000000000001" customHeight="1">
      <c r="A4" s="125" t="s">
        <v>19</v>
      </c>
      <c r="B4" s="124"/>
      <c r="C4" s="127">
        <f>C5</f>
        <v>11.16</v>
      </c>
      <c r="D4" s="141"/>
    </row>
    <row r="5" spans="1:4" ht="20.100000000000001" customHeight="1">
      <c r="A5" s="125" t="s">
        <v>325</v>
      </c>
      <c r="B5" s="124"/>
      <c r="C5" s="127">
        <f>SUM(C6:C17)</f>
        <v>11.16</v>
      </c>
    </row>
    <row r="6" spans="1:4" ht="20.100000000000001" customHeight="1">
      <c r="A6" s="125" t="s">
        <v>344</v>
      </c>
      <c r="B6" s="124" t="s">
        <v>324</v>
      </c>
      <c r="C6" s="127">
        <v>0.6</v>
      </c>
    </row>
    <row r="7" spans="1:4" ht="20.100000000000001" customHeight="1">
      <c r="A7" s="125" t="s">
        <v>344</v>
      </c>
      <c r="B7" s="124" t="s">
        <v>325</v>
      </c>
      <c r="C7" s="127">
        <v>0.48</v>
      </c>
    </row>
    <row r="8" spans="1:4" ht="20.100000000000001" customHeight="1">
      <c r="A8" s="125" t="s">
        <v>345</v>
      </c>
      <c r="B8" s="124" t="s">
        <v>324</v>
      </c>
      <c r="C8" s="127">
        <v>1.4</v>
      </c>
    </row>
    <row r="9" spans="1:4" ht="20.100000000000001" customHeight="1">
      <c r="A9" s="125" t="s">
        <v>345</v>
      </c>
      <c r="B9" s="124" t="s">
        <v>325</v>
      </c>
      <c r="C9" s="127">
        <v>0.32</v>
      </c>
    </row>
    <row r="10" spans="1:4" ht="20.100000000000001" customHeight="1">
      <c r="A10" s="125" t="s">
        <v>346</v>
      </c>
      <c r="B10" s="124" t="s">
        <v>325</v>
      </c>
      <c r="C10" s="127">
        <v>0.24</v>
      </c>
    </row>
    <row r="11" spans="1:4" ht="20.100000000000001" customHeight="1">
      <c r="A11" s="125" t="s">
        <v>346</v>
      </c>
      <c r="B11" s="124" t="s">
        <v>324</v>
      </c>
      <c r="C11" s="127">
        <v>0.24</v>
      </c>
    </row>
    <row r="12" spans="1:4" ht="20.100000000000001" customHeight="1">
      <c r="A12" s="125" t="s">
        <v>347</v>
      </c>
      <c r="B12" s="124" t="s">
        <v>324</v>
      </c>
      <c r="C12" s="127">
        <v>0.8</v>
      </c>
    </row>
    <row r="13" spans="1:4" ht="20.100000000000001" customHeight="1">
      <c r="A13" s="125" t="s">
        <v>347</v>
      </c>
      <c r="B13" s="124" t="s">
        <v>325</v>
      </c>
      <c r="C13" s="127">
        <v>0.8</v>
      </c>
    </row>
    <row r="14" spans="1:4" ht="20.100000000000001" customHeight="1">
      <c r="A14" s="125" t="s">
        <v>348</v>
      </c>
      <c r="B14" s="124" t="s">
        <v>334</v>
      </c>
      <c r="C14" s="127">
        <v>0.4</v>
      </c>
    </row>
    <row r="15" spans="1:4" ht="20.100000000000001" customHeight="1">
      <c r="A15" s="125" t="s">
        <v>348</v>
      </c>
      <c r="B15" s="124" t="s">
        <v>325</v>
      </c>
      <c r="C15" s="127">
        <v>0.34</v>
      </c>
    </row>
    <row r="16" spans="1:4" ht="20.100000000000001" customHeight="1">
      <c r="A16" s="125" t="s">
        <v>349</v>
      </c>
      <c r="B16" s="124" t="s">
        <v>338</v>
      </c>
      <c r="C16" s="127">
        <v>0.39</v>
      </c>
    </row>
    <row r="17" spans="1:3" ht="20.100000000000001" customHeight="1">
      <c r="A17" s="125" t="s">
        <v>350</v>
      </c>
      <c r="B17" s="124" t="s">
        <v>324</v>
      </c>
      <c r="C17" s="127">
        <v>5.15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5440738</vt:i4>
  </property>
</Properties>
</file>